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<sst xmlns="http://schemas.openxmlformats.org/spreadsheetml/2006/main" count="83" uniqueCount="83">
  <si>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</si>
  <si>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</si>
  <si>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</si>
  <si>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</si>
  <si>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25° para un nivel de protección 1 según DB SUA Seguridad de utilización y accesibilidad (CTE), modelo AT-002A "APLICACIONES TECNOLÓGICAS", colocado en pared o estructura sobre mástil telescópico de acero galvanizado en caliente, modelo AT-058A "APLICACIONES TECNOLÓGICAS", de 8 m de longitud, 2" de diámetro en la base y 1 1/2" de diámetro en punta. Incluso soportes, piezas especiales, pletina conductora de aluminio,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</si>
  <si>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</si>
  <si>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</si>
  <si>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</si>
  <si>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</si>
  <si>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</si>
  <si>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</si>
  <si>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</si>
  <si>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mt41pea020ya</t>
  </si>
  <si>
    <t xml:space="preserve">Ud</t>
  </si>
  <si>
    <t xml:space="preserve">Pararrayos tipo Franklin, con punta múltiple formada por pieza central, vástago principal y cuatro laterales, con semiángulo de protección de 25° para un nivel de protección 1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</si>
  <si>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mt41paa025b</t>
  </si>
  <si>
    <t xml:space="preserve">Ud</t>
  </si>
  <si>
    <t xml:space="preserve">Mástil telescópico de acero galvanizado en caliente, modelo AT-058A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</si>
  <si>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</si>
  <si>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</si>
  <si>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</si>
  <si>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mt41pca011b</t>
  </si>
  <si>
    <t xml:space="preserve">m</t>
  </si>
  <si>
    <t xml:space="preserve">Pletina conductora de aluminio, desnuda, de 30x3 mm, modelo AT-056D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</si>
  <si>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</si>
  <si>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</si>
  <si>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</si>
  <si>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</si>
  <si>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</si>
  <si>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</si>
  <si>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</si>
  <si>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</si>
  <si>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</si>
  <si>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</si>
  <si>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</si>
  <si>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</si>
  <si>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mt41paa053f</t>
  </si>
  <si>
    <t xml:space="preserve">Ud</t>
  </si>
  <si>
    <t xml:space="preserve">Manguito con placa intermedia, modelo AT-028F "APLICACIONES TECNOLÓGICAS", para unión múltiple de pletinas conductoras de aluminio de 30x3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</si>
  <si>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</si>
  <si>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</si>
  <si>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</si>
  <si>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mt41paa052f</t>
  </si>
  <si>
    <t xml:space="preserve">Ud</t>
  </si>
  <si>
    <t xml:space="preserve">Manguito seccionador de cobre y acero galvanizado, modelo AT-107F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</si>
  <si>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</si>
  <si>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</si>
  <si>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</si>
  <si>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</si>
  <si>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</si>
  <si>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</si>
  <si>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</si>
  <si>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</si>
  <si>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</si>
  <si>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</si>
  <si>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</si>
  <si>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</si>
  <si>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</si>
  <si>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</si>
  <si>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</si>
  <si>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</si>
  <si>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</si>
  <si>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</si>
  <si>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</si>
  <si>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</si>
  <si>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</si>
  <si>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</si>
  <si>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</si>
  <si>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</si>
  <si>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</si>
  <si>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</si>
  <si>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</si>
  <si>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</si>
  <si>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</si>
  <si>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</si>
  <si>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</si>
  <si>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</si>
  <si>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</si>
  <si>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</si>
  <si>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</si>
  <si>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</si>
  <si>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305,91€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</si>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</sst>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889.2</v>
      </c>
      <c r="G11" s="12">
        <f ca="1">ROUND(INDIRECT(ADDRESS(ROW()+(0), COLUMN()+(-2), 1))*INDIRECT(ADDRESS(ROW()+(0), COLUMN()+(-1), 1)), 2)</f>
        <v>889.2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53.5</v>
      </c>
      <c r="F13" s="12">
        <v>7.01</v>
      </c>
      <c r="G13" s="12">
        <f ca="1">ROUND(INDIRECT(ADDRESS(ROW()+(0), COLUMN()+(-2), 1))*INDIRECT(ADDRESS(ROW()+(0), COLUMN()+(-1), 1)), 2)</f>
        <v>375.04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10.5</v>
      </c>
      <c r="G14" s="12">
        <f ca="1">ROUND(INDIRECT(ADDRESS(ROW()+(0), COLUMN()+(-2), 1))*INDIRECT(ADDRESS(ROW()+(0), COLUMN()+(-1), 1)), 2)</f>
        <v>168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279.1</v>
      </c>
      <c r="G16" s="12">
        <f ca="1">ROUND(INDIRECT(ADDRESS(ROW()+(0), COLUMN()+(-2), 1))*INDIRECT(ADDRESS(ROW()+(0), COLUMN()+(-1), 1)), 2)</f>
        <v>279.1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26.32</v>
      </c>
      <c r="G18" s="12">
        <f ca="1">ROUND(INDIRECT(ADDRESS(ROW()+(0), COLUMN()+(-2), 1))*INDIRECT(ADDRESS(ROW()+(0), COLUMN()+(-1), 1)), 2)</f>
        <v>52.64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23.71</v>
      </c>
      <c r="G20" s="12">
        <f ca="1">ROUND(INDIRECT(ADDRESS(ROW()+(0), COLUMN()+(-2), 1))*INDIRECT(ADDRESS(ROW()+(0), COLUMN()+(-1), 1)), 2)</f>
        <v>23.71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11</v>
      </c>
      <c r="F22" s="12">
        <v>55.35</v>
      </c>
      <c r="G22" s="12">
        <f ca="1">ROUND(INDIRECT(ADDRESS(ROW()+(0), COLUMN()+(-2), 1))*INDIRECT(ADDRESS(ROW()+(0), COLUMN()+(-1), 1)), 2)</f>
        <v>608.85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3</v>
      </c>
      <c r="F23" s="12">
        <v>127.38</v>
      </c>
      <c r="G23" s="12">
        <f ca="1">ROUND(INDIRECT(ADDRESS(ROW()+(0), COLUMN()+(-2), 1))*INDIRECT(ADDRESS(ROW()+(0), COLUMN()+(-1), 1)), 2)</f>
        <v>382.14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96.58</v>
      </c>
      <c r="G24" s="12">
        <f ca="1">ROUND(INDIRECT(ADDRESS(ROW()+(0), COLUMN()+(-2), 1))*INDIRECT(ADDRESS(ROW()+(0), COLUMN()+(-1), 1)), 2)</f>
        <v>193.16</v>
      </c>
    </row>
    <row r="25" spans="1:7" ht="24.0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48.49</v>
      </c>
      <c r="G25" s="12">
        <f ca="1">ROUND(INDIRECT(ADDRESS(ROW()+(0), COLUMN()+(-2), 1))*INDIRECT(ADDRESS(ROW()+(0), COLUMN()+(-1), 1)), 2)</f>
        <v>96.98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2</v>
      </c>
      <c r="F26" s="12">
        <v>20.54</v>
      </c>
      <c r="G26" s="12">
        <f ca="1">ROUND(INDIRECT(ADDRESS(ROW()+(0), COLUMN()+(-2), 1))*INDIRECT(ADDRESS(ROW()+(0), COLUMN()+(-1), 1)), 2)</f>
        <v>41.08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363.56</v>
      </c>
      <c r="G27" s="12">
        <f ca="1">ROUND(INDIRECT(ADDRESS(ROW()+(0), COLUMN()+(-2), 1))*INDIRECT(ADDRESS(ROW()+(0), COLUMN()+(-1), 1)), 2)</f>
        <v>363.56</v>
      </c>
    </row>
    <row r="28" spans="1:7" ht="34.50" thickBot="1" customHeight="1">
      <c r="A28" s="1" t="s">
        <v>66</v>
      </c>
      <c r="B28" s="1"/>
      <c r="C28" s="10" t="s">
        <v>67</v>
      </c>
      <c r="D28" s="1" t="s">
        <v>68</v>
      </c>
      <c r="E28" s="13">
        <v>2</v>
      </c>
      <c r="F28" s="14">
        <v>96.44</v>
      </c>
      <c r="G28" s="14">
        <f ca="1">ROUND(INDIRECT(ADDRESS(ROW()+(0), COLUMN()+(-2), 1))*INDIRECT(ADDRESS(ROW()+(0), COLUMN()+(-1), 1)), 2)</f>
        <v>192.88</v>
      </c>
    </row>
    <row r="29" spans="1:7" ht="13.50" thickBot="1" customHeight="1">
      <c r="A29" s="15"/>
      <c r="B29" s="15"/>
      <c r="C29" s="15"/>
      <c r="D29" s="15"/>
      <c r="E29" s="9" t="s">
        <v>69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5381.7</v>
      </c>
    </row>
    <row r="30" spans="1:7" ht="13.50" thickBot="1" customHeight="1">
      <c r="A30" s="15">
        <v>2</v>
      </c>
      <c r="B30" s="15"/>
      <c r="C30" s="15"/>
      <c r="D30" s="18" t="s">
        <v>70</v>
      </c>
      <c r="E30" s="18"/>
      <c r="F30" s="15"/>
      <c r="G30" s="15"/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14.1</v>
      </c>
      <c r="F31" s="12">
        <v>22.74</v>
      </c>
      <c r="G31" s="12">
        <f ca="1">ROUND(INDIRECT(ADDRESS(ROW()+(0), COLUMN()+(-2), 1))*INDIRECT(ADDRESS(ROW()+(0), COLUMN()+(-1), 1)), 2)</f>
        <v>320.63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3">
        <v>14.1</v>
      </c>
      <c r="F32" s="14">
        <v>20.98</v>
      </c>
      <c r="G32" s="14">
        <f ca="1">ROUND(INDIRECT(ADDRESS(ROW()+(0), COLUMN()+(-2), 1))*INDIRECT(ADDRESS(ROW()+(0), COLUMN()+(-1), 1)), 2)</f>
        <v>295.82</v>
      </c>
    </row>
    <row r="33" spans="1:7" ht="13.50" thickBot="1" customHeight="1">
      <c r="A33" s="15"/>
      <c r="B33" s="15"/>
      <c r="C33" s="15"/>
      <c r="D33" s="15"/>
      <c r="E33" s="9" t="s">
        <v>77</v>
      </c>
      <c r="F33" s="9"/>
      <c r="G33" s="17">
        <f ca="1">ROUND(SUM(INDIRECT(ADDRESS(ROW()+(-1), COLUMN()+(0), 1)),INDIRECT(ADDRESS(ROW()+(-2), COLUMN()+(0), 1))), 2)</f>
        <v>616.45</v>
      </c>
    </row>
    <row r="34" spans="1:7" ht="13.50" thickBot="1" customHeight="1">
      <c r="A34" s="15">
        <v>3</v>
      </c>
      <c r="B34" s="15"/>
      <c r="C34" s="15"/>
      <c r="D34" s="18" t="s">
        <v>78</v>
      </c>
      <c r="E34" s="18"/>
      <c r="F34" s="15"/>
      <c r="G34" s="15"/>
    </row>
    <row r="35" spans="1:7" ht="13.50" thickBot="1" customHeight="1">
      <c r="A35" s="19"/>
      <c r="B35" s="19"/>
      <c r="C35" s="20" t="s">
        <v>79</v>
      </c>
      <c r="D35" s="19" t="s">
        <v>80</v>
      </c>
      <c r="E35" s="13">
        <v>2</v>
      </c>
      <c r="F35" s="14">
        <f ca="1">ROUND(SUM(INDIRECT(ADDRESS(ROW()+(-2), COLUMN()+(1), 1)),INDIRECT(ADDRESS(ROW()+(-6), COLUMN()+(1), 1))), 2)</f>
        <v>5998.15</v>
      </c>
      <c r="G35" s="14">
        <f ca="1">ROUND(INDIRECT(ADDRESS(ROW()+(0), COLUMN()+(-2), 1))*INDIRECT(ADDRESS(ROW()+(0), COLUMN()+(-1), 1))/100, 2)</f>
        <v>119.96</v>
      </c>
    </row>
    <row r="36" spans="1:7" ht="13.50" thickBot="1" customHeight="1">
      <c r="A36" s="21" t="s">
        <v>81</v>
      </c>
      <c r="B36" s="21"/>
      <c r="C36" s="22"/>
      <c r="D36" s="23"/>
      <c r="E36" s="24" t="s">
        <v>82</v>
      </c>
      <c r="F36" s="25"/>
      <c r="G36" s="26">
        <f ca="1">ROUND(SUM(INDIRECT(ADDRESS(ROW()+(-1), COLUMN()+(0), 1)),INDIRECT(ADDRESS(ROW()+(-3), COLUMN()+(0), 1)),INDIRECT(ADDRESS(ROW()+(-7), COLUMN()+(0), 1))), 2)</f>
        <v>6118.11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E33:F33"/>
    <mergeCell ref="A34:B34"/>
    <mergeCell ref="D34:E34"/>
    <mergeCell ref="A35:B35"/>
    <mergeCell ref="A36:D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