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<sst xmlns="http://schemas.openxmlformats.org/spreadsheetml/2006/main" count="83" uniqueCount="83">
  <si>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</si>
  <si>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IPE030</t>
  </si>
  <si>
    <t xml:space="preserve">Ud</t>
  </si>
  <si>
    <t xml:space="preserve">Pararrayos con dispositivo de cebado "PDC".</t>
  </si>
  <si>
    <r>
      <rPr>
        <sz val="8.25"/>
        <color rgb="FF000000"/>
        <rFont val="Arial"/>
        <family val="2"/>
      </rPr>
      <t xml:space="preserve">Sistema externo de protección frente al rayo, formado por pararrayos con dispositivo de cebado tipo "PDC", avance de 60 µs y radio de protección de 79 m para un nivel de protección 1 según DB SUA Seguridad de utilización y accesibilidad (CTE), serie Dat Controler Plus, modelo AT-1560 "APLICACIONES TECNOLÓGICAS", colocado en cubierta sobre mástil de acero galvanizado en caliente, modelo AT-056A "APLICACIONES TECNOLÓGICAS", de 1 1/2" de diámetro y 6 m de longitud. Incluso soportes, piezas especiales, pletina conductora de cobre estañado, vías de chispas, contador de los impactos de rayo recibidos, tubo de protección de la bajada y toma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</si>
  <si>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</si>
  <si>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</si>
  <si>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</si>
  <si>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</si>
  <si>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</si>
  <si>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</si>
  <si>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</si>
  <si>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mt41pea010god</t>
  </si>
  <si>
    <t xml:space="preserve">Ud</t>
  </si>
  <si>
    <t xml:space="preserve">Pararrayos tipo "PDC" con dispositivo de cebado electropulsante, avance en el cebado de 60 µs y radio de protección de 79 m para un nivel de protección 1 según DB SUA Seguridad de utilización y accesibilidad (CTE), de 1 m de altura, serie Dat Controler Plus, modelo AT-1560 "APLICACIONES TECNOLÓGICAS", según UNE 21186, con certificado AENOR de producto.</t>
  </si>
  <si>
    <t xml:space="preserve">mt41paa010e</t>
  </si>
  <si>
    <t xml:space="preserve">Ud</t>
  </si>
  <si>
    <t xml:space="preserve">Pieza de adaptación cabezal-mástil y acoplamiento cabezal-mástil-conductor, de latón, modelo AT-011A "APLICACIONES TECNOLÓGICAS", para mástil de 1 1/2" y bajante interior con cable de cobre de 8 a 10 mm de diámetro o pletina conductora de cobre estañado de 30x2 mm.</t>
  </si>
  <si>
    <t xml:space="preserve">mt41paa020b</t>
  </si>
  <si>
    <t xml:space="preserve">Ud</t>
  </si>
  <si>
    <t xml:space="preserve">Mástil de acero galvanizado en caliente, modelo AT-056A "APLICACIONES TECNOLÓGICAS", de 1 1/2" de diámetro y 6 m de longitud, para fijación a muro o estructura.</t>
  </si>
  <si>
    <t xml:space="preserve">mt41paa040b</t>
  </si>
  <si>
    <t xml:space="preserve">Ud</t>
  </si>
  <si>
    <t xml:space="preserve">Trípode de anclaje para mástil, con placa base de 500x500x10 mm, de acero galvanizado en caliente, de 1 m de longitud, modelo AT-006B "APLICACIONES TECNOLÓGICAS", para fijar con tornillos a cubierta.</t>
  </si>
  <si>
    <t xml:space="preserve">mt41pca010b</t>
  </si>
  <si>
    <t xml:space="preserve">m</t>
  </si>
  <si>
    <t xml:space="preserve">Pletina conductora de cobre estañado, desnuda, de 30x2 mm, modelo AT-052D "APLICACIONES TECNOLÓGICAS".</t>
  </si>
  <si>
    <t xml:space="preserve">mt41paa056b</t>
  </si>
  <si>
    <t xml:space="preserve">Ud</t>
  </si>
  <si>
    <t xml:space="preserve">Soporte piramidal para conductor de 8 mm de diámetro o pletina conductora de entre 30x2 mm y 30x3,5 mm de sección, modelo AT-183E "APLICACIONES TECNOLÓGICAS", para fijación de la grapa a superficies horizontales.</t>
  </si>
  <si>
    <t xml:space="preserve">mt41paa050b</t>
  </si>
  <si>
    <t xml:space="preserve">Ud</t>
  </si>
  <si>
    <t xml:space="preserve">Grapa de acero inoxidable, modelo AT-028E "APLICACIONES TECNOLÓGICAS", para fijación de pletina conductora de entre 30x2 mm y 30x3,5 mm de sección a pared.</t>
  </si>
  <si>
    <t xml:space="preserve">mt41paa070b</t>
  </si>
  <si>
    <t xml:space="preserve">Ud</t>
  </si>
  <si>
    <t xml:space="preserve">Vía de chispas, modelo AT-060F "APLICACIONES TECNOLÓGICAS", para mástil de antena y conexión a pletina de cobre estañado.</t>
  </si>
  <si>
    <t xml:space="preserve">mt41paa080b</t>
  </si>
  <si>
    <t xml:space="preserve">Ud</t>
  </si>
  <si>
    <t xml:space="preserve">Vía de chispas, modelo AT-050K "APLICACIONES TECNOLÓGICAS", para unión entre tomas de tierra.</t>
  </si>
  <si>
    <t xml:space="preserve">mt41paa053e</t>
  </si>
  <si>
    <t xml:space="preserve">Ud</t>
  </si>
  <si>
    <t xml:space="preserve">Manguito de latón de 55x55 mm con placa intermedia, modelo AT-020F "APLICACIONES TECNOLÓGICAS", para unión múltiple de cables de cobre de 8 a 10 mm de diámetro y pletinas conductoras de cobre estañado de 30x2 mm.</t>
  </si>
  <si>
    <t xml:space="preserve">mt41paa060b</t>
  </si>
  <si>
    <t xml:space="preserve">Ud</t>
  </si>
  <si>
    <t xml:space="preserve">Contador mecánico de los impactos de rayo recibidos por el sistema de protección, modelo AT-034G "APLICACIONES TECNOLÓGICAS".</t>
  </si>
  <si>
    <t xml:space="preserve">mt41paa052e</t>
  </si>
  <si>
    <t xml:space="preserve">Ud</t>
  </si>
  <si>
    <t xml:space="preserve">Manguito seccionador de latón, de 70x50x15 mm, con sistema de bisagra, modelo AT-010F "APLICACIONES TECNOLÓGICAS", para unión de pletinas conductoras de entre 30x2 mm y 30x3,5 mm de sección.</t>
  </si>
  <si>
    <t xml:space="preserve">mt41pca020b</t>
  </si>
  <si>
    <t xml:space="preserve">Ud</t>
  </si>
  <si>
    <t xml:space="preserve">Tubo de acero galvanizado, de 2 m de longitud, modelo AT-060G "APLICACIONES TECNOLÓGICAS", para la protección de la bajada de la pletina conductora.</t>
  </si>
  <si>
    <t xml:space="preserve">mt35ata010b</t>
  </si>
  <si>
    <t xml:space="preserve">Ud</t>
  </si>
  <si>
    <t xml:space="preserve">Arqueta de polipropileno para toma de tierra, de 250x250x250 mm, con tapa de registro, modelo AT-010H "APLICACIONES TECNOLÓGICAS".</t>
  </si>
  <si>
    <t xml:space="preserve">mt35ata020e</t>
  </si>
  <si>
    <t xml:space="preserve">Ud</t>
  </si>
  <si>
    <t xml:space="preserve">Puente para comprobación de puesta a tierra de la instalación eléctrica, modelo AT-020H "APLICACIONES TECNOLÓGICAS".</t>
  </si>
  <si>
    <t xml:space="preserve">mt35ate020e</t>
  </si>
  <si>
    <t xml:space="preserve">Ud</t>
  </si>
  <si>
    <t xml:space="preserve">Electrodo para red de toma de tierra cobreado con 254 µm, fabricado en acero, de 14,3 mm de diámetro y 2 m de longitud, modelo AT-072H "APLICACIONES TECNOLÓGICAS".</t>
  </si>
  <si>
    <t xml:space="preserve">mt41paa140e</t>
  </si>
  <si>
    <t xml:space="preserve">Ud</t>
  </si>
  <si>
    <t xml:space="preserve">Pieza de latón, modelo AT-090H "APLICACIONES TECNOLÓGICAS", para unión de electrodo de toma de tierra a cable de cobre de 8 a 10 mm de diámetro o pletina conductora de cobre estañado de 30x2 mm.</t>
  </si>
  <si>
    <t xml:space="preserve">mt35ate010b</t>
  </si>
  <si>
    <t xml:space="preserve">Ud</t>
  </si>
  <si>
    <t xml:space="preserve">Electrodo dinámico para red de toma de tierra, de 28 mm de diámetro y 2,5 m de longitud, de larga duración, con efecto condensador, modelo AT-025H "APLICACIONES TECNOLÓGICAS".</t>
  </si>
  <si>
    <t xml:space="preserve">mt35ata030b</t>
  </si>
  <si>
    <t xml:space="preserve">Ud</t>
  </si>
  <si>
    <t xml:space="preserve">Bote de 5 kg de gel concentrado, ecológico y no corrosivo, Conductiver Plus, modelo AT-010L "APLICACIONES TECNOLÓGICAS",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</si>
  <si>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</si>
  <si>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</si>
  <si>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</si>
  <si>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</si>
  <si>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1ª instalador de pararrayos.</t>
  </si>
  <si>
    <t xml:space="preserve">mo106</t>
  </si>
  <si>
    <t xml:space="preserve">h</t>
  </si>
  <si>
    <t xml:space="preserve">Ayudante instalador de pararrayos.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</si>
  <si>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</si>
  <si>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</si>
  <si>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</si>
  <si>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</si>
  <si>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553,04€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</si>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</sst>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2743.93</v>
      </c>
      <c r="H10" s="12">
        <f ca="1">ROUND(INDIRECT(ADDRESS(ROW()+(0), COLUMN()+(-2), 1))*INDIRECT(ADDRESS(ROW()+(0), COLUMN()+(-1), 1)), 2)</f>
        <v>2743.93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75.85</v>
      </c>
      <c r="H11" s="12">
        <f ca="1">ROUND(INDIRECT(ADDRESS(ROW()+(0), COLUMN()+(-2), 1))*INDIRECT(ADDRESS(ROW()+(0), COLUMN()+(-1), 1)), 2)</f>
        <v>75.85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265.44</v>
      </c>
      <c r="H12" s="12">
        <f ca="1">ROUND(INDIRECT(ADDRESS(ROW()+(0), COLUMN()+(-2), 1))*INDIRECT(ADDRESS(ROW()+(0), COLUMN()+(-1), 1)), 2)</f>
        <v>265.44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478.76</v>
      </c>
      <c r="H13" s="12">
        <f ca="1">ROUND(INDIRECT(ADDRESS(ROW()+(0), COLUMN()+(-2), 1))*INDIRECT(ADDRESS(ROW()+(0), COLUMN()+(-1), 1)), 2)</f>
        <v>478.76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59.5</v>
      </c>
      <c r="G14" s="12">
        <v>55.35</v>
      </c>
      <c r="H14" s="12">
        <f ca="1">ROUND(INDIRECT(ADDRESS(ROW()+(0), COLUMN()+(-2), 1))*INDIRECT(ADDRESS(ROW()+(0), COLUMN()+(-1), 1)), 2)</f>
        <v>3293.33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16</v>
      </c>
      <c r="G15" s="12">
        <v>10.5</v>
      </c>
      <c r="H15" s="12">
        <f ca="1">ROUND(INDIRECT(ADDRESS(ROW()+(0), COLUMN()+(-2), 1))*INDIRECT(ADDRESS(ROW()+(0), COLUMN()+(-1), 1)), 2)</f>
        <v>168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23.71</v>
      </c>
      <c r="H16" s="12">
        <f ca="1">ROUND(INDIRECT(ADDRESS(ROW()+(0), COLUMN()+(-2), 1))*INDIRECT(ADDRESS(ROW()+(0), COLUMN()+(-1), 1)), 2)</f>
        <v>474.2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279.1</v>
      </c>
      <c r="H17" s="12">
        <f ca="1">ROUND(INDIRECT(ADDRESS(ROW()+(0), COLUMN()+(-2), 1))*INDIRECT(ADDRESS(ROW()+(0), COLUMN()+(-1), 1)), 2)</f>
        <v>279.1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259.9</v>
      </c>
      <c r="H18" s="12">
        <f ca="1">ROUND(INDIRECT(ADDRESS(ROW()+(0), COLUMN()+(-2), 1))*INDIRECT(ADDRESS(ROW()+(0), COLUMN()+(-1), 1)), 2)</f>
        <v>259.9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</v>
      </c>
      <c r="G19" s="12">
        <v>31.4</v>
      </c>
      <c r="H19" s="12">
        <f ca="1">ROUND(INDIRECT(ADDRESS(ROW()+(0), COLUMN()+(-2), 1))*INDIRECT(ADDRESS(ROW()+(0), COLUMN()+(-1), 1)), 2)</f>
        <v>62.8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507.23</v>
      </c>
      <c r="H20" s="12">
        <f ca="1">ROUND(INDIRECT(ADDRESS(ROW()+(0), COLUMN()+(-2), 1))*INDIRECT(ADDRESS(ROW()+(0), COLUMN()+(-1), 1)), 2)</f>
        <v>507.23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40.55</v>
      </c>
      <c r="H21" s="12">
        <f ca="1">ROUND(INDIRECT(ADDRESS(ROW()+(0), COLUMN()+(-2), 1))*INDIRECT(ADDRESS(ROW()+(0), COLUMN()+(-1), 1)), 2)</f>
        <v>40.55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55.09</v>
      </c>
      <c r="H22" s="12">
        <f ca="1">ROUND(INDIRECT(ADDRESS(ROW()+(0), COLUMN()+(-2), 1))*INDIRECT(ADDRESS(ROW()+(0), COLUMN()+(-1), 1)), 2)</f>
        <v>55.09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</v>
      </c>
      <c r="G23" s="12">
        <v>127.38</v>
      </c>
      <c r="H23" s="12">
        <f ca="1">ROUND(INDIRECT(ADDRESS(ROW()+(0), COLUMN()+(-2), 1))*INDIRECT(ADDRESS(ROW()+(0), COLUMN()+(-1), 1)), 2)</f>
        <v>382.14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2</v>
      </c>
      <c r="G24" s="12">
        <v>96.58</v>
      </c>
      <c r="H24" s="12">
        <f ca="1">ROUND(INDIRECT(ADDRESS(ROW()+(0), COLUMN()+(-2), 1))*INDIRECT(ADDRESS(ROW()+(0), COLUMN()+(-1), 1)), 2)</f>
        <v>193.16</v>
      </c>
    </row>
    <row r="25" spans="1:8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48.49</v>
      </c>
      <c r="H25" s="12">
        <f ca="1">ROUND(INDIRECT(ADDRESS(ROW()+(0), COLUMN()+(-2), 1))*INDIRECT(ADDRESS(ROW()+(0), COLUMN()+(-1), 1)), 2)</f>
        <v>96.98</v>
      </c>
    </row>
    <row r="26" spans="1:8" ht="34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</v>
      </c>
      <c r="G26" s="12">
        <v>20.54</v>
      </c>
      <c r="H26" s="12">
        <f ca="1">ROUND(INDIRECT(ADDRESS(ROW()+(0), COLUMN()+(-2), 1))*INDIRECT(ADDRESS(ROW()+(0), COLUMN()+(-1), 1)), 2)</f>
        <v>41.08</v>
      </c>
    </row>
    <row r="27" spans="1:8" ht="34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1</v>
      </c>
      <c r="G27" s="12">
        <v>363.56</v>
      </c>
      <c r="H27" s="12">
        <f ca="1">ROUND(INDIRECT(ADDRESS(ROW()+(0), COLUMN()+(-2), 1))*INDIRECT(ADDRESS(ROW()+(0), COLUMN()+(-1), 1)), 2)</f>
        <v>363.56</v>
      </c>
    </row>
    <row r="28" spans="1:8" ht="34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3">
        <v>2</v>
      </c>
      <c r="G28" s="14">
        <v>96.44</v>
      </c>
      <c r="H28" s="14">
        <f ca="1">ROUND(INDIRECT(ADDRESS(ROW()+(0), COLUMN()+(-2), 1))*INDIRECT(ADDRESS(ROW()+(0), COLUMN()+(-1), 1)), 2)</f>
        <v>192.88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9973.98</v>
      </c>
    </row>
    <row r="30" spans="1:8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5"/>
      <c r="H30" s="15"/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19.9</v>
      </c>
      <c r="G31" s="12">
        <v>22.74</v>
      </c>
      <c r="H31" s="12">
        <f ca="1">ROUND(INDIRECT(ADDRESS(ROW()+(0), COLUMN()+(-2), 1))*INDIRECT(ADDRESS(ROW()+(0), COLUMN()+(-1), 1)), 2)</f>
        <v>452.53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3">
        <v>19.9</v>
      </c>
      <c r="G32" s="14">
        <v>20.98</v>
      </c>
      <c r="H32" s="14">
        <f ca="1">ROUND(INDIRECT(ADDRESS(ROW()+(0), COLUMN()+(-2), 1))*INDIRECT(ADDRESS(ROW()+(0), COLUMN()+(-1), 1)), 2)</f>
        <v>417.5</v>
      </c>
    </row>
    <row r="33" spans="1:8" ht="13.50" thickBot="1" customHeight="1">
      <c r="A33" s="15"/>
      <c r="B33" s="15"/>
      <c r="C33" s="15"/>
      <c r="D33" s="15"/>
      <c r="E33" s="15"/>
      <c r="F33" s="9" t="s">
        <v>77</v>
      </c>
      <c r="G33" s="9"/>
      <c r="H33" s="17">
        <f ca="1">ROUND(SUM(INDIRECT(ADDRESS(ROW()+(-1), COLUMN()+(0), 1)),INDIRECT(ADDRESS(ROW()+(-2), COLUMN()+(0), 1))), 2)</f>
        <v>870.03</v>
      </c>
    </row>
    <row r="34" spans="1:8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5"/>
      <c r="H34" s="15"/>
    </row>
    <row r="35" spans="1:8" ht="13.50" thickBot="1" customHeight="1">
      <c r="A35" s="19"/>
      <c r="B35" s="19"/>
      <c r="C35" s="19"/>
      <c r="D35" s="20" t="s">
        <v>79</v>
      </c>
      <c r="E35" s="19" t="s">
        <v>80</v>
      </c>
      <c r="F35" s="13">
        <v>2</v>
      </c>
      <c r="G35" s="14">
        <f ca="1">ROUND(SUM(INDIRECT(ADDRESS(ROW()+(-2), COLUMN()+(1), 1)),INDIRECT(ADDRESS(ROW()+(-6), COLUMN()+(1), 1))), 2)</f>
        <v>10844</v>
      </c>
      <c r="H35" s="14">
        <f ca="1">ROUND(INDIRECT(ADDRESS(ROW()+(0), COLUMN()+(-2), 1))*INDIRECT(ADDRESS(ROW()+(0), COLUMN()+(-1), 1))/100, 2)</f>
        <v>216.88</v>
      </c>
    </row>
    <row r="36" spans="1:8" ht="13.50" thickBot="1" customHeight="1">
      <c r="A36" s="21" t="s">
        <v>81</v>
      </c>
      <c r="B36" s="21"/>
      <c r="C36" s="21"/>
      <c r="D36" s="22"/>
      <c r="E36" s="23"/>
      <c r="F36" s="24" t="s">
        <v>82</v>
      </c>
      <c r="G36" s="25"/>
      <c r="H36" s="26">
        <f ca="1">ROUND(SUM(INDIRECT(ADDRESS(ROW()+(-1), COLUMN()+(0), 1)),INDIRECT(ADDRESS(ROW()+(-3), COLUMN()+(0), 1)),INDIRECT(ADDRESS(ROW()+(-7), COLUMN()+(0), 1))), 2)</f>
        <v>11060.9</v>
      </c>
    </row>
  </sheetData>
  <mergeCells count="3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C32"/>
    <mergeCell ref="A33:C33"/>
    <mergeCell ref="F33:G33"/>
    <mergeCell ref="A34:C34"/>
    <mergeCell ref="E34:F34"/>
    <mergeCell ref="A35:C35"/>
    <mergeCell ref="A36:E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