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<sst xmlns="http://schemas.openxmlformats.org/spreadsheetml/2006/main" count="80" uniqueCount="80">
  <si>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</si>
  <si>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IPE030</t>
  </si>
  <si>
    <t xml:space="preserve">Ud</t>
  </si>
  <si>
    <t xml:space="preserve">Pararrayos con dispositivo de cebado "PDC".</t>
  </si>
  <si>
    <r>
      <rPr>
        <sz val="8.25"/>
        <color rgb="FF000000"/>
        <rFont val="Arial"/>
        <family val="2"/>
      </rPr>
      <t xml:space="preserve">Sistema externo de protección frente al rayo, formado por pararrayos con dispositivo de cebado tipo "PDC", avance de 15 µs y radio de protección de 32 m para un nivel de protección 1 según DB SUA Seguridad de utilización y accesibilidad (CTE), serie Dat Controler Plus, modelo AT-1515 "APLICACIONES TECNOLÓGICAS", colocado en cubierta sobre mástil de acero galvanizado en caliente, modelo AT-056A "APLICACIONES TECNOLÓGICAS", de 1 1/2" de diámetro y 6 m de longitud. Incluso soportes, piezas especiales, pletina conductora de cobre estañado, vías de chispas, contador de los impactos de rayo recibidos, tubo de protección de la bajada y toma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</si>
  <si>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</si>
  <si>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</si>
  <si>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</si>
  <si>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</si>
  <si>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</si>
  <si>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</si>
  <si>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</si>
  <si>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mt41pea010gia</t>
  </si>
  <si>
    <t xml:space="preserve">Ud</t>
  </si>
  <si>
    <t xml:space="preserve">Pararrayos tipo "PDC" con dispositivo de cebado electropulsante, avance en el cebado de 15 µs y radio de protección de 32 m para un nivel de protección 1 según DB SUA Seguridad de utilización y accesibilidad (CTE), de 1 m de altura, serie Dat Controler Plus, modelo AT-1515 "APLICACIONES TECNOLÓGICAS", según UNE 21186, con certificado AENOR de producto.</t>
  </si>
  <si>
    <t xml:space="preserve">mt41paa010e</t>
  </si>
  <si>
    <t xml:space="preserve">Ud</t>
  </si>
  <si>
    <t xml:space="preserve">Pieza de adaptación cabezal-mástil y acoplamiento cabezal-mástil-conductor, de latón, modelo AT-011A "APLICACIONES TECNOLÓGICAS", para mástil de 1 1/2" y bajante interior con cable de cobre de 8 a 10 mm de diámetro o pletina conductora de cobre estañado de 30x2 mm.</t>
  </si>
  <si>
    <t xml:space="preserve">mt41paa020b</t>
  </si>
  <si>
    <t xml:space="preserve">Ud</t>
  </si>
  <si>
    <t xml:space="preserve">Mástil de acero galvanizado en caliente, modelo AT-056A "APLICACIONES TECNOLÓGICAS", de 1 1/2" de diámetro y 6 m de longitud, para fijación a muro o estructura.</t>
  </si>
  <si>
    <t xml:space="preserve">mt41paa040b</t>
  </si>
  <si>
    <t xml:space="preserve">Ud</t>
  </si>
  <si>
    <t xml:space="preserve">Trípode de anclaje para mástil, con placa base de 500x500x10 mm, de acero galvanizado en caliente, de 1 m de longitud, modelo AT-006B "APLICACIONES TECNOLÓGICAS", para fijar con tornillos a cubierta.</t>
  </si>
  <si>
    <t xml:space="preserve">mt41pca010b</t>
  </si>
  <si>
    <t xml:space="preserve">m</t>
  </si>
  <si>
    <t xml:space="preserve">Pletina conductora de cobre estañado, desnuda, de 30x2 mm, modelo AT-052D "APLICACIONES TECNOLÓGICAS".</t>
  </si>
  <si>
    <t xml:space="preserve">mt41paa056b</t>
  </si>
  <si>
    <t xml:space="preserve">Ud</t>
  </si>
  <si>
    <t xml:space="preserve">Soporte piramidal para conductor de 8 mm de diámetro o pletina conductora de entre 30x2 mm y 30x3,5 mm de sección, modelo AT-183E "APLICACIONES TECNOLÓGICAS", para fijación de la grapa a superficies horizontales.</t>
  </si>
  <si>
    <t xml:space="preserve">mt41paa050b</t>
  </si>
  <si>
    <t xml:space="preserve">Ud</t>
  </si>
  <si>
    <t xml:space="preserve">Grapa de acero inoxidable, modelo AT-028E "APLICACIONES TECNOLÓGICAS", para fijación de pletina conductora de entre 30x2 mm y 30x3,5 mm de sección a pared.</t>
  </si>
  <si>
    <t xml:space="preserve">mt41paa080b</t>
  </si>
  <si>
    <t xml:space="preserve">Ud</t>
  </si>
  <si>
    <t xml:space="preserve">Vía de chispas, modelo AT-050K "APLICACIONES TECNOLÓGICAS", para unión entre tomas de tierra.</t>
  </si>
  <si>
    <t xml:space="preserve">mt41paa053e</t>
  </si>
  <si>
    <t xml:space="preserve">Ud</t>
  </si>
  <si>
    <t xml:space="preserve">Manguito de latón de 55x55 mm con placa intermedia, modelo AT-020F "APLICACIONES TECNOLÓGICAS", para unión múltiple de cables de cobre de 8 a 10 mm de diámetro y pletinas conductoras de cobre estañado de 30x2 mm.</t>
  </si>
  <si>
    <t xml:space="preserve">mt41paa060b</t>
  </si>
  <si>
    <t xml:space="preserve">Ud</t>
  </si>
  <si>
    <t xml:space="preserve">Contador mecánico de los impactos de rayo recibidos por el sistema de protección, modelo AT-034G "APLICACIONES TECNOLÓGICAS".</t>
  </si>
  <si>
    <t xml:space="preserve">mt41paa052e</t>
  </si>
  <si>
    <t xml:space="preserve">Ud</t>
  </si>
  <si>
    <t xml:space="preserve">Manguito seccionador de latón, de 70x50x15 mm, con sistema de bisagra, modelo AT-010F "APLICACIONES TECNOLÓGICAS", para unión de pletinas conductoras de entre 30x2 mm y 30x3,5 mm de sección.</t>
  </si>
  <si>
    <t xml:space="preserve">mt41pca020b</t>
  </si>
  <si>
    <t xml:space="preserve">Ud</t>
  </si>
  <si>
    <t xml:space="preserve">Tubo de acero galvanizado, de 2 m de longitud, modelo AT-060G "APLICACIONES TECNOLÓGICAS", para la protección de la bajada de la pletina conductora.</t>
  </si>
  <si>
    <t xml:space="preserve">mt35ata010b</t>
  </si>
  <si>
    <t xml:space="preserve">Ud</t>
  </si>
  <si>
    <t xml:space="preserve">Arqueta de polipropileno para toma de tierra, de 250x250x250 mm, con tapa de registro, modelo AT-010H "APLICACIONES TECNOLÓGICAS".</t>
  </si>
  <si>
    <t xml:space="preserve">mt35ata020e</t>
  </si>
  <si>
    <t xml:space="preserve">Ud</t>
  </si>
  <si>
    <t xml:space="preserve">Puente para comprobación de puesta a tierra de la instalación eléctrica, modelo AT-020H "APLICACIONES TECNOLÓGICAS".</t>
  </si>
  <si>
    <t xml:space="preserve">mt35ate020e</t>
  </si>
  <si>
    <t xml:space="preserve">Ud</t>
  </si>
  <si>
    <t xml:space="preserve">Electrodo para red de toma de tierra cobreado con 254 µm, fabricado en acero, de 14,3 mm de diámetro y 2 m de longitud, modelo AT-072H "APLICACIONES TECNOLÓGICAS".</t>
  </si>
  <si>
    <t xml:space="preserve">mt41paa140e</t>
  </si>
  <si>
    <t xml:space="preserve">Ud</t>
  </si>
  <si>
    <t xml:space="preserve">Pieza de latón, modelo AT-090H "APLICACIONES TECNOLÓGICAS", para unión de electrodo de toma de tierra a cable de cobre de 8 a 10 mm de diámetro o pletina conductora de cobre estañado de 30x2 mm.</t>
  </si>
  <si>
    <t xml:space="preserve">mt35ate010b</t>
  </si>
  <si>
    <t xml:space="preserve">Ud</t>
  </si>
  <si>
    <t xml:space="preserve">Electrodo dinámico para red de toma de tierra, de 28 mm de diámetro y 2,5 m de longitud, de larga duración, con efecto condensador, modelo AT-025H "APLICACIONES TECNOLÓGICAS".</t>
  </si>
  <si>
    <t xml:space="preserve">mt35ata030b</t>
  </si>
  <si>
    <t xml:space="preserve">Ud</t>
  </si>
  <si>
    <t xml:space="preserve">Bote de 5 kg de gel concentrado, ecológico y no corrosivo, Conductiver Plus, modelo AT-010L "APLICACIONES TECNOLÓGICAS",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</si>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</sst>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1670.58</v>
      </c>
      <c r="G10" s="12">
        <f ca="1">ROUND(INDIRECT(ADDRESS(ROW()+(0), COLUMN()+(-2), 1))*INDIRECT(ADDRESS(ROW()+(0), COLUMN()+(-1), 1)), 2)</f>
        <v>1670.58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75.85</v>
      </c>
      <c r="G11" s="12">
        <f ca="1">ROUND(INDIRECT(ADDRESS(ROW()+(0), COLUMN()+(-2), 1))*INDIRECT(ADDRESS(ROW()+(0), COLUMN()+(-1), 1)), 2)</f>
        <v>75.85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265.44</v>
      </c>
      <c r="G12" s="12">
        <f ca="1">ROUND(INDIRECT(ADDRESS(ROW()+(0), COLUMN()+(-2), 1))*INDIRECT(ADDRESS(ROW()+(0), COLUMN()+(-1), 1)), 2)</f>
        <v>265.44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478.76</v>
      </c>
      <c r="G13" s="12">
        <f ca="1">ROUND(INDIRECT(ADDRESS(ROW()+(0), COLUMN()+(-2), 1))*INDIRECT(ADDRESS(ROW()+(0), COLUMN()+(-1), 1)), 2)</f>
        <v>478.76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44.5</v>
      </c>
      <c r="F14" s="12">
        <v>55.35</v>
      </c>
      <c r="G14" s="12">
        <f ca="1">ROUND(INDIRECT(ADDRESS(ROW()+(0), COLUMN()+(-2), 1))*INDIRECT(ADDRESS(ROW()+(0), COLUMN()+(-1), 1)), 2)</f>
        <v>2463.08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10.5</v>
      </c>
      <c r="G15" s="12">
        <f ca="1">ROUND(INDIRECT(ADDRESS(ROW()+(0), COLUMN()+(-2), 1))*INDIRECT(ADDRESS(ROW()+(0), COLUMN()+(-1), 1)), 2)</f>
        <v>10.5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20</v>
      </c>
      <c r="F16" s="12">
        <v>23.71</v>
      </c>
      <c r="G16" s="12">
        <f ca="1">ROUND(INDIRECT(ADDRESS(ROW()+(0), COLUMN()+(-2), 1))*INDIRECT(ADDRESS(ROW()+(0), COLUMN()+(-1), 1)), 2)</f>
        <v>474.2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259.9</v>
      </c>
      <c r="G17" s="12">
        <f ca="1">ROUND(INDIRECT(ADDRESS(ROW()+(0), COLUMN()+(-2), 1))*INDIRECT(ADDRESS(ROW()+(0), COLUMN()+(-1), 1)), 2)</f>
        <v>259.9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31.4</v>
      </c>
      <c r="G18" s="12">
        <f ca="1">ROUND(INDIRECT(ADDRESS(ROW()+(0), COLUMN()+(-2), 1))*INDIRECT(ADDRESS(ROW()+(0), COLUMN()+(-1), 1)), 2)</f>
        <v>31.4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507.23</v>
      </c>
      <c r="G19" s="12">
        <f ca="1">ROUND(INDIRECT(ADDRESS(ROW()+(0), COLUMN()+(-2), 1))*INDIRECT(ADDRESS(ROW()+(0), COLUMN()+(-1), 1)), 2)</f>
        <v>507.23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40.55</v>
      </c>
      <c r="G20" s="12">
        <f ca="1">ROUND(INDIRECT(ADDRESS(ROW()+(0), COLUMN()+(-2), 1))*INDIRECT(ADDRESS(ROW()+(0), COLUMN()+(-1), 1)), 2)</f>
        <v>40.55</v>
      </c>
    </row>
    <row r="21" spans="1:7" ht="24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55.09</v>
      </c>
      <c r="G21" s="12">
        <f ca="1">ROUND(INDIRECT(ADDRESS(ROW()+(0), COLUMN()+(-2), 1))*INDIRECT(ADDRESS(ROW()+(0), COLUMN()+(-1), 1)), 2)</f>
        <v>55.09</v>
      </c>
    </row>
    <row r="22" spans="1:7" ht="24.00" thickBot="1" customHeight="1">
      <c r="A22" s="1" t="s">
        <v>48</v>
      </c>
      <c r="B22" s="1"/>
      <c r="C22" s="10" t="s">
        <v>49</v>
      </c>
      <c r="D22" s="1" t="s">
        <v>50</v>
      </c>
      <c r="E22" s="11">
        <v>3</v>
      </c>
      <c r="F22" s="12">
        <v>127.38</v>
      </c>
      <c r="G22" s="12">
        <f ca="1">ROUND(INDIRECT(ADDRESS(ROW()+(0), COLUMN()+(-2), 1))*INDIRECT(ADDRESS(ROW()+(0), COLUMN()+(-1), 1)), 2)</f>
        <v>382.14</v>
      </c>
    </row>
    <row r="23" spans="1:7" ht="24.00" thickBot="1" customHeight="1">
      <c r="A23" s="1" t="s">
        <v>51</v>
      </c>
      <c r="B23" s="1"/>
      <c r="C23" s="10" t="s">
        <v>52</v>
      </c>
      <c r="D23" s="1" t="s">
        <v>53</v>
      </c>
      <c r="E23" s="11">
        <v>2</v>
      </c>
      <c r="F23" s="12">
        <v>96.58</v>
      </c>
      <c r="G23" s="12">
        <f ca="1">ROUND(INDIRECT(ADDRESS(ROW()+(0), COLUMN()+(-2), 1))*INDIRECT(ADDRESS(ROW()+(0), COLUMN()+(-1), 1)), 2)</f>
        <v>193.16</v>
      </c>
    </row>
    <row r="24" spans="1:7" ht="34.50" thickBot="1" customHeight="1">
      <c r="A24" s="1" t="s">
        <v>54</v>
      </c>
      <c r="B24" s="1"/>
      <c r="C24" s="10" t="s">
        <v>55</v>
      </c>
      <c r="D24" s="1" t="s">
        <v>56</v>
      </c>
      <c r="E24" s="11">
        <v>2</v>
      </c>
      <c r="F24" s="12">
        <v>48.49</v>
      </c>
      <c r="G24" s="12">
        <f ca="1">ROUND(INDIRECT(ADDRESS(ROW()+(0), COLUMN()+(-2), 1))*INDIRECT(ADDRESS(ROW()+(0), COLUMN()+(-1), 1)), 2)</f>
        <v>96.98</v>
      </c>
    </row>
    <row r="25" spans="1:7" ht="34.50" thickBot="1" customHeight="1">
      <c r="A25" s="1" t="s">
        <v>57</v>
      </c>
      <c r="B25" s="1"/>
      <c r="C25" s="10" t="s">
        <v>58</v>
      </c>
      <c r="D25" s="1" t="s">
        <v>59</v>
      </c>
      <c r="E25" s="11">
        <v>2</v>
      </c>
      <c r="F25" s="12">
        <v>20.54</v>
      </c>
      <c r="G25" s="12">
        <f ca="1">ROUND(INDIRECT(ADDRESS(ROW()+(0), COLUMN()+(-2), 1))*INDIRECT(ADDRESS(ROW()+(0), COLUMN()+(-1), 1)), 2)</f>
        <v>41.08</v>
      </c>
    </row>
    <row r="26" spans="1:7" ht="34.50" thickBot="1" customHeight="1">
      <c r="A26" s="1" t="s">
        <v>60</v>
      </c>
      <c r="B26" s="1"/>
      <c r="C26" s="10" t="s">
        <v>61</v>
      </c>
      <c r="D26" s="1" t="s">
        <v>62</v>
      </c>
      <c r="E26" s="11">
        <v>1</v>
      </c>
      <c r="F26" s="12">
        <v>363.56</v>
      </c>
      <c r="G26" s="12">
        <f ca="1">ROUND(INDIRECT(ADDRESS(ROW()+(0), COLUMN()+(-2), 1))*INDIRECT(ADDRESS(ROW()+(0), COLUMN()+(-1), 1)), 2)</f>
        <v>363.56</v>
      </c>
    </row>
    <row r="27" spans="1:7" ht="34.50" thickBot="1" customHeight="1">
      <c r="A27" s="1" t="s">
        <v>63</v>
      </c>
      <c r="B27" s="1"/>
      <c r="C27" s="10" t="s">
        <v>64</v>
      </c>
      <c r="D27" s="1" t="s">
        <v>65</v>
      </c>
      <c r="E27" s="13">
        <v>2</v>
      </c>
      <c r="F27" s="14">
        <v>96.44</v>
      </c>
      <c r="G27" s="14">
        <f ca="1">ROUND(INDIRECT(ADDRESS(ROW()+(0), COLUMN()+(-2), 1))*INDIRECT(ADDRESS(ROW()+(0), COLUMN()+(-1), 1)), 2)</f>
        <v>192.88</v>
      </c>
    </row>
    <row r="28" spans="1:7" ht="13.50" thickBot="1" customHeight="1">
      <c r="A28" s="15"/>
      <c r="B28" s="15"/>
      <c r="C28" s="15"/>
      <c r="D28" s="15"/>
      <c r="E28" s="9" t="s">
        <v>66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7602.38</v>
      </c>
    </row>
    <row r="29" spans="1:7" ht="13.50" thickBot="1" customHeight="1">
      <c r="A29" s="15">
        <v>2</v>
      </c>
      <c r="B29" s="15"/>
      <c r="C29" s="15"/>
      <c r="D29" s="18" t="s">
        <v>67</v>
      </c>
      <c r="E29" s="18"/>
      <c r="F29" s="15"/>
      <c r="G29" s="15"/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1">
        <v>16.9</v>
      </c>
      <c r="F30" s="12">
        <v>22.74</v>
      </c>
      <c r="G30" s="12">
        <f ca="1">ROUND(INDIRECT(ADDRESS(ROW()+(0), COLUMN()+(-2), 1))*INDIRECT(ADDRESS(ROW()+(0), COLUMN()+(-1), 1)), 2)</f>
        <v>384.31</v>
      </c>
    </row>
    <row r="31" spans="1:7" ht="13.50" thickBot="1" customHeight="1">
      <c r="A31" s="1" t="s">
        <v>71</v>
      </c>
      <c r="B31" s="1"/>
      <c r="C31" s="10" t="s">
        <v>72</v>
      </c>
      <c r="D31" s="1" t="s">
        <v>73</v>
      </c>
      <c r="E31" s="13">
        <v>16.9</v>
      </c>
      <c r="F31" s="14">
        <v>20.98</v>
      </c>
      <c r="G31" s="14">
        <f ca="1">ROUND(INDIRECT(ADDRESS(ROW()+(0), COLUMN()+(-2), 1))*INDIRECT(ADDRESS(ROW()+(0), COLUMN()+(-1), 1)), 2)</f>
        <v>354.56</v>
      </c>
    </row>
    <row r="32" spans="1:7" ht="13.50" thickBot="1" customHeight="1">
      <c r="A32" s="15"/>
      <c r="B32" s="15"/>
      <c r="C32" s="15"/>
      <c r="D32" s="15"/>
      <c r="E32" s="9" t="s">
        <v>74</v>
      </c>
      <c r="F32" s="9"/>
      <c r="G32" s="17">
        <f ca="1">ROUND(SUM(INDIRECT(ADDRESS(ROW()+(-1), COLUMN()+(0), 1)),INDIRECT(ADDRESS(ROW()+(-2), COLUMN()+(0), 1))), 2)</f>
        <v>738.87</v>
      </c>
    </row>
    <row r="33" spans="1:7" ht="13.50" thickBot="1" customHeight="1">
      <c r="A33" s="15">
        <v>3</v>
      </c>
      <c r="B33" s="15"/>
      <c r="C33" s="15"/>
      <c r="D33" s="18" t="s">
        <v>75</v>
      </c>
      <c r="E33" s="18"/>
      <c r="F33" s="15"/>
      <c r="G33" s="15"/>
    </row>
    <row r="34" spans="1:7" ht="13.50" thickBot="1" customHeight="1">
      <c r="A34" s="19"/>
      <c r="B34" s="19"/>
      <c r="C34" s="20" t="s">
        <v>76</v>
      </c>
      <c r="D34" s="19" t="s">
        <v>77</v>
      </c>
      <c r="E34" s="13">
        <v>2</v>
      </c>
      <c r="F34" s="14">
        <f ca="1">ROUND(SUM(INDIRECT(ADDRESS(ROW()+(-2), COLUMN()+(1), 1)),INDIRECT(ADDRESS(ROW()+(-6), COLUMN()+(1), 1))), 2)</f>
        <v>8341.25</v>
      </c>
      <c r="G34" s="14">
        <f ca="1">ROUND(INDIRECT(ADDRESS(ROW()+(0), COLUMN()+(-2), 1))*INDIRECT(ADDRESS(ROW()+(0), COLUMN()+(-1), 1))/100, 2)</f>
        <v>166.83</v>
      </c>
    </row>
    <row r="35" spans="1:7" ht="13.50" thickBot="1" customHeight="1">
      <c r="A35" s="21" t="s">
        <v>78</v>
      </c>
      <c r="B35" s="21"/>
      <c r="C35" s="22"/>
      <c r="D35" s="23"/>
      <c r="E35" s="24" t="s">
        <v>79</v>
      </c>
      <c r="F35" s="25"/>
      <c r="G35" s="26">
        <f ca="1">ROUND(SUM(INDIRECT(ADDRESS(ROW()+(-1), COLUMN()+(0), 1)),INDIRECT(ADDRESS(ROW()+(-3), COLUMN()+(0), 1)),INDIRECT(ADDRESS(ROW()+(-7), COLUMN()+(0), 1))), 2)</f>
        <v>8508.08</v>
      </c>
    </row>
  </sheetData>
  <mergeCells count="3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B31"/>
    <mergeCell ref="A32:B32"/>
    <mergeCell ref="E32:F32"/>
    <mergeCell ref="A33:B33"/>
    <mergeCell ref="D33:E33"/>
    <mergeCell ref="A34:B34"/>
    <mergeCell ref="A35:D35"/>
    <mergeCell ref="E35:F35"/>
  </mergeCells>
  <pageMargins left="0.147638" right="0.147638" top="0.206693" bottom="0.206693" header="0.0" footer="0.0"/>
  <pageSetup paperSize="9" orientation="portrait"/>
  <rowBreaks count="0" manualBreakCount="0">
    </rowBreaks>
</worksheet>
</file>