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<sst xmlns="http://schemas.openxmlformats.org/spreadsheetml/2006/main" count="60" uniqueCount="60">
  <si>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</si>
  <si>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</si>
  <si>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</si>
  <si>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</si>
  <si>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cobre rígido,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</si>
  <si>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</si>
  <si>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</si>
  <si>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</si>
  <si>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</si>
  <si>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</si>
  <si>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</si>
  <si>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</si>
  <si>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mt37tca400b</t>
  </si>
  <si>
    <t xml:space="preserve">Ud</t>
  </si>
  <si>
    <t xml:space="preserve">Material auxiliar para montaje y sujeción a la obra de las tuberías de cobre rígido, de 13/15 mm de diámetro.</t>
  </si>
  <si>
    <t xml:space="preserve">mt37tca010bg</t>
  </si>
  <si>
    <t xml:space="preserve">m</t>
  </si>
  <si>
    <t xml:space="preserve">Tubo de cobre rígido con pared de 1 mm de espesor y 13/15 mm de diámetro, según UNE-EN 1057, con el precio incrementado el 30% en concepto de accesorios y piezas especiales.</t>
  </si>
  <si>
    <t xml:space="preserve">mt37wwt010c</t>
  </si>
  <si>
    <t xml:space="preserve">m</t>
  </si>
  <si>
    <t xml:space="preserve">Tubo flexible corrugado de polipropileno, de 16 mm de diámetro, temperatura de trabajo de hasta 100°C, para señalización y protección mecánica y contra los agentes externos como yeso, cemento, cal, etc., de las tuberías de conducción para agua fría y A.C.S.</t>
  </si>
  <si>
    <t xml:space="preserve">mt37tca400c</t>
  </si>
  <si>
    <t xml:space="preserve">Ud</t>
  </si>
  <si>
    <t xml:space="preserve">Material auxiliar para montaje y sujeción a la obra de las tuberías de cobre rígido, de 16/18 mm de diámetro.</t>
  </si>
  <si>
    <t xml:space="preserve">mt37tca010cg</t>
  </si>
  <si>
    <t xml:space="preserve">m</t>
  </si>
  <si>
    <t xml:space="preserve">Tubo de cobre rígido con pared de 1 mm de espesor y 16/18 mm de diámetro, según UNE-EN 1057,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</si>
  <si>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</si>
  <si>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</si>
  <si>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</si>
  <si>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</si>
  <si>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</si>
  <si>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</si>
  <si>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</si>
  <si>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</si>
  <si>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</si>
  <si>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</si>
  <si>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</si>
  <si>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</si>
  <si>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</si>
  <si>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</si>
  <si>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</si>
  <si>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</si>
  <si>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</si>
  <si>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</si>
  <si>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</si>
  <si>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</si>
  <si>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</si>
  <si>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41,48€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</si>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</sst>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1.57"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8.1</v>
      </c>
      <c r="H10" s="11"/>
      <c r="I10" s="12">
        <v>0.24</v>
      </c>
      <c r="J10" s="12">
        <f ca="1">ROUND(INDIRECT(ADDRESS(ROW()+(0), COLUMN()+(-3), 1))*INDIRECT(ADDRESS(ROW()+(0), COLUMN()+(-1), 1)), 2)</f>
        <v>1.94</v>
      </c>
    </row>
    <row r="11" spans="1:10" ht="34.50" thickBot="1" customHeight="1">
      <c r="A11" s="1" t="s">
        <v>15</v>
      </c>
      <c r="B11" s="1"/>
      <c r="C11" s="1"/>
      <c r="D11" s="10" t="s">
        <v>16</v>
      </c>
      <c r="E11" s="1" t="s">
        <v>17</v>
      </c>
      <c r="F11" s="1"/>
      <c r="G11" s="11">
        <v>8.1</v>
      </c>
      <c r="H11" s="11"/>
      <c r="I11" s="12">
        <v>6.27</v>
      </c>
      <c r="J11" s="12">
        <f ca="1">ROUND(INDIRECT(ADDRESS(ROW()+(0), COLUMN()+(-3), 1))*INDIRECT(ADDRESS(ROW()+(0), COLUMN()+(-1), 1)), 2)</f>
        <v>50.79</v>
      </c>
    </row>
    <row r="12" spans="1:10" ht="34.50" thickBot="1" customHeight="1">
      <c r="A12" s="1" t="s">
        <v>18</v>
      </c>
      <c r="B12" s="1"/>
      <c r="C12" s="1"/>
      <c r="D12" s="10" t="s">
        <v>19</v>
      </c>
      <c r="E12" s="1" t="s">
        <v>20</v>
      </c>
      <c r="F12" s="1"/>
      <c r="G12" s="11">
        <v>8.505</v>
      </c>
      <c r="H12" s="11"/>
      <c r="I12" s="12">
        <v>0.44</v>
      </c>
      <c r="J12" s="12">
        <f ca="1">ROUND(INDIRECT(ADDRESS(ROW()+(0), COLUMN()+(-3), 1))*INDIRECT(ADDRESS(ROW()+(0), COLUMN()+(-1), 1)), 2)</f>
        <v>3.74</v>
      </c>
    </row>
    <row r="13" spans="1:10" ht="24.00" thickBot="1" customHeight="1">
      <c r="A13" s="1" t="s">
        <v>21</v>
      </c>
      <c r="B13" s="1"/>
      <c r="C13" s="1"/>
      <c r="D13" s="10" t="s">
        <v>22</v>
      </c>
      <c r="E13" s="1" t="s">
        <v>23</v>
      </c>
      <c r="F13" s="1"/>
      <c r="G13" s="11">
        <v>11</v>
      </c>
      <c r="H13" s="11"/>
      <c r="I13" s="12">
        <v>0.3</v>
      </c>
      <c r="J13" s="12">
        <f ca="1">ROUND(INDIRECT(ADDRESS(ROW()+(0), COLUMN()+(-3), 1))*INDIRECT(ADDRESS(ROW()+(0), COLUMN()+(-1), 1)), 2)</f>
        <v>3.3</v>
      </c>
    </row>
    <row r="14" spans="1:10" ht="34.50" thickBot="1" customHeight="1">
      <c r="A14" s="1" t="s">
        <v>24</v>
      </c>
      <c r="B14" s="1"/>
      <c r="C14" s="1"/>
      <c r="D14" s="10" t="s">
        <v>25</v>
      </c>
      <c r="E14" s="1" t="s">
        <v>26</v>
      </c>
      <c r="F14" s="1"/>
      <c r="G14" s="11">
        <v>11</v>
      </c>
      <c r="H14" s="11"/>
      <c r="I14" s="12">
        <v>7.9</v>
      </c>
      <c r="J14" s="12">
        <f ca="1">ROUND(INDIRECT(ADDRESS(ROW()+(0), COLUMN()+(-3), 1))*INDIRECT(ADDRESS(ROW()+(0), COLUMN()+(-1), 1)), 2)</f>
        <v>86.9</v>
      </c>
    </row>
    <row r="15" spans="1:10" ht="34.50" thickBot="1" customHeight="1">
      <c r="A15" s="1" t="s">
        <v>27</v>
      </c>
      <c r="B15" s="1"/>
      <c r="C15" s="1"/>
      <c r="D15" s="10" t="s">
        <v>28</v>
      </c>
      <c r="E15" s="1" t="s">
        <v>29</v>
      </c>
      <c r="F15" s="1"/>
      <c r="G15" s="11">
        <v>11.55</v>
      </c>
      <c r="H15" s="11"/>
      <c r="I15" s="12">
        <v>0.54</v>
      </c>
      <c r="J15" s="12">
        <f ca="1">ROUND(INDIRECT(ADDRESS(ROW()+(0), COLUMN()+(-3), 1))*INDIRECT(ADDRESS(ROW()+(0), COLUMN()+(-1), 1)), 2)</f>
        <v>6.24</v>
      </c>
    </row>
    <row r="16" spans="1:10" ht="13.50" thickBot="1" customHeight="1">
      <c r="A16" s="1" t="s">
        <v>30</v>
      </c>
      <c r="B16" s="1"/>
      <c r="C16" s="1"/>
      <c r="D16" s="10" t="s">
        <v>31</v>
      </c>
      <c r="E16" s="1" t="s">
        <v>32</v>
      </c>
      <c r="F16" s="1"/>
      <c r="G16" s="11">
        <v>2</v>
      </c>
      <c r="H16" s="11"/>
      <c r="I16" s="12">
        <v>12.92</v>
      </c>
      <c r="J16" s="12">
        <f ca="1">ROUND(INDIRECT(ADDRESS(ROW()+(0), COLUMN()+(-3), 1))*INDIRECT(ADDRESS(ROW()+(0), COLUMN()+(-1), 1)), 2)</f>
        <v>25.84</v>
      </c>
    </row>
    <row r="17" spans="1:10" ht="24.00" thickBot="1" customHeight="1">
      <c r="A17" s="1" t="s">
        <v>33</v>
      </c>
      <c r="B17" s="1"/>
      <c r="C17" s="1"/>
      <c r="D17" s="10" t="s">
        <v>34</v>
      </c>
      <c r="E17" s="1" t="s">
        <v>35</v>
      </c>
      <c r="F17" s="1"/>
      <c r="G17" s="13">
        <v>1</v>
      </c>
      <c r="H17" s="13"/>
      <c r="I17" s="14">
        <v>25.61</v>
      </c>
      <c r="J17" s="14">
        <f ca="1">ROUND(INDIRECT(ADDRESS(ROW()+(0), COLUMN()+(-3), 1))*INDIRECT(ADDRESS(ROW()+(0), COLUMN()+(-1), 1)), 2)</f>
        <v>25.61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204.36</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
      <c r="G20" s="11">
        <v>3.782</v>
      </c>
      <c r="H20" s="11"/>
      <c r="I20" s="12">
        <v>22.74</v>
      </c>
      <c r="J20" s="12">
        <f ca="1">ROUND(INDIRECT(ADDRESS(ROW()+(0), COLUMN()+(-3), 1))*INDIRECT(ADDRESS(ROW()+(0), COLUMN()+(-1), 1)), 2)</f>
        <v>86</v>
      </c>
    </row>
    <row r="21" spans="1:10" ht="13.50" thickBot="1" customHeight="1">
      <c r="A21" s="1" t="s">
        <v>41</v>
      </c>
      <c r="B21" s="1"/>
      <c r="C21" s="1"/>
      <c r="D21" s="10" t="s">
        <v>42</v>
      </c>
      <c r="E21" s="1" t="s">
        <v>43</v>
      </c>
      <c r="F21" s="1"/>
      <c r="G21" s="13">
        <v>3.782</v>
      </c>
      <c r="H21" s="13"/>
      <c r="I21" s="14">
        <v>20.98</v>
      </c>
      <c r="J21" s="14">
        <f ca="1">ROUND(INDIRECT(ADDRESS(ROW()+(0), COLUMN()+(-3), 1))*INDIRECT(ADDRESS(ROW()+(0), COLUMN()+(-1), 1)), 2)</f>
        <v>79.35</v>
      </c>
    </row>
    <row r="22" spans="1:10" ht="13.50" thickBot="1" customHeight="1">
      <c r="A22" s="15"/>
      <c r="B22" s="15"/>
      <c r="C22" s="15"/>
      <c r="D22" s="15"/>
      <c r="E22" s="15"/>
      <c r="F22" s="15"/>
      <c r="G22" s="9" t="s">
        <v>44</v>
      </c>
      <c r="H22" s="9"/>
      <c r="I22" s="9"/>
      <c r="J22" s="17">
        <f ca="1">ROUND(SUM(INDIRECT(ADDRESS(ROW()+(-1), COLUMN()+(0), 1)),INDIRECT(ADDRESS(ROW()+(-2), COLUMN()+(0), 1))), 2)</f>
        <v>165.35</v>
      </c>
    </row>
    <row r="23" spans="1:10" ht="13.50" thickBot="1" customHeight="1">
      <c r="A23" s="15">
        <v>3</v>
      </c>
      <c r="B23" s="15"/>
      <c r="C23" s="15"/>
      <c r="D23" s="15"/>
      <c r="E23" s="18" t="s">
        <v>45</v>
      </c>
      <c r="F23" s="18"/>
      <c r="G23" s="18"/>
      <c r="H23" s="18"/>
      <c r="I23" s="15"/>
      <c r="J23" s="15"/>
    </row>
    <row r="24" spans="1:10" ht="13.50" thickBot="1" customHeight="1">
      <c r="A24" s="19"/>
      <c r="B24" s="19"/>
      <c r="C24" s="19"/>
      <c r="D24" s="20" t="s">
        <v>46</v>
      </c>
      <c r="E24" s="19" t="s">
        <v>47</v>
      </c>
      <c r="F24" s="19"/>
      <c r="G24" s="13">
        <v>2</v>
      </c>
      <c r="H24" s="13"/>
      <c r="I24" s="14">
        <f ca="1">ROUND(SUM(INDIRECT(ADDRESS(ROW()+(-2), COLUMN()+(1), 1)),INDIRECT(ADDRESS(ROW()+(-6), COLUMN()+(1), 1))), 2)</f>
        <v>369.71</v>
      </c>
      <c r="J24" s="14">
        <f ca="1">ROUND(INDIRECT(ADDRESS(ROW()+(0), COLUMN()+(-3), 1))*INDIRECT(ADDRESS(ROW()+(0), COLUMN()+(-1), 1))/100, 2)</f>
        <v>7.39</v>
      </c>
    </row>
    <row r="25" spans="1:10" ht="13.50" thickBot="1" customHeight="1">
      <c r="A25" s="21" t="s">
        <v>48</v>
      </c>
      <c r="B25" s="21"/>
      <c r="C25" s="21"/>
      <c r="D25" s="22"/>
      <c r="E25" s="23"/>
      <c r="F25" s="23"/>
      <c r="G25" s="24" t="s">
        <v>49</v>
      </c>
      <c r="H25" s="24"/>
      <c r="I25" s="25"/>
      <c r="J25" s="26">
        <f ca="1">ROUND(SUM(INDIRECT(ADDRESS(ROW()+(-1), COLUMN()+(0), 1)),INDIRECT(ADDRESS(ROW()+(-3), COLUMN()+(0), 1)),INDIRECT(ADDRESS(ROW()+(-7), COLUMN()+(0), 1))), 2)</f>
        <v>377.1</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1.12201e+006</v>
      </c>
      <c r="G29" s="29"/>
      <c r="H29" s="29">
        <v>1.12201e+006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6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