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<sst xmlns="http://schemas.openxmlformats.org/spreadsheetml/2006/main" count="41" uniqueCount="41">
  <si>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</si>
  <si>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FAZ025</t>
  </si>
  <si>
    <t xml:space="preserve">m²</t>
  </si>
  <si>
    <t xml:space="preserve">Revestimiento exterior de fachada ventilada, de lamas de madera termotratada. Sistema "LUNAWOOD".</t>
  </si>
  <si>
    <r>
      <rPr>
        <sz val="8.25"/>
        <color rgb="FF000000"/>
        <rFont val="Arial"/>
        <family val="2"/>
      </rPr>
      <t xml:space="preserve">Revestimiento exterior de fachada ventilada, de lamas de madera termotratada Thermowood®, grupo botánico coníferas, procedente del Norte y Nordeste de Europa, con certificado PEFC, de sección rectangular, con los bordes machihembrados, Luna Triple Shadow 32x140 "LUNAWOOD", de 140x32 mm, de hasta 5400 mm de longitud, con clase de uso 3.1, según UNE-EN 335, con resistencia al fuego D-s2, d0, según UNE-EN 13501-1; colocación en posición vertical con clavos de acero inoxidable, sobre subestructura soporte formada por enrastrelado doble, compuesto por rastreles verticales de 32x100 mm, con una separación de 600 mm, fijados a soporte de madera con tornillos de acero al carbono y rastreles horizontales de 25x100 mm, con una separación de 600 mm, fijados con tornillos de acero al carbono, de madera de pino pinaster (Pinus pinaster), tratada en autoclave, con clase de uso 4, según UNE-EN 335. Incluso cinta autoadhesiva, cinta autoadhesiva, de goma butílica. El precio no incluye el aislamiento térmico.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</si>
  <si>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</si>
  <si>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</si>
  <si>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</si>
  <si>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</si>
  <si>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</si>
  <si>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</si>
  <si>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</si>
  <si>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mt07mee203fB</t>
  </si>
  <si>
    <t xml:space="preserve">m</t>
  </si>
  <si>
    <t xml:space="preserve">Rastrel de 30x50 mm de sección, de madera de pino pinaster (Pinus pinaster), tratada en autoclave, con clase de uso 4, según UNE-EN 335, acabado cepillado, con humedad inferior al 20%.</t>
  </si>
  <si>
    <t xml:space="preserve">mt15pdr080a</t>
  </si>
  <si>
    <t xml:space="preserve">m</t>
  </si>
  <si>
    <t xml:space="preserve">Cinta autoadhesiva, de goma butílica, de 1 mm de espesor y 50 mm de anchura, rango de temperatura de trabajo de -30 a 80°C, para aplicar en interiores y exteriores, para el sellado de los orificios formados en el clavado de elementos de madera, suministrada en rollos de 15 m de longitud.</t>
  </si>
  <si>
    <t xml:space="preserve">mt07emr411aa</t>
  </si>
  <si>
    <t xml:space="preserve">Ud</t>
  </si>
  <si>
    <t xml:space="preserve">Tornillo de 5 mm de diámetro y 50 mm de longitud, de acero al carbono, para uso exterior.</t>
  </si>
  <si>
    <t xml:space="preserve">mt07mee203fb</t>
  </si>
  <si>
    <t xml:space="preserve">m</t>
  </si>
  <si>
    <t xml:space="preserve">Rastrel de 25x50 mm de sección, de madera de pino pinaster (Pinus pinaster), tratada en autoclave, con clase de uso 4, según UNE-EN 335, acabado cepillado, con humedad inferior al 20%.</t>
  </si>
  <si>
    <t xml:space="preserve">mt22blu010aqb</t>
  </si>
  <si>
    <t xml:space="preserve">m²</t>
  </si>
  <si>
    <t xml:space="preserve">Lamas de madera termotratada Thermowood®, grupo botánico coníferas, procedente del Norte y Nordeste de Europa, con certificado PEFC, de sección rectangular, con los bordes machihembrados, Luna Triple Shadow 32x140 "LUNAWOOD", de 140x32 mm, de hasta 5400 mm de longitud, con clase de uso 3.1, según UNE-EN 335, con resistencia al fuego D-s2, d0, según UNE-EN 13501-1, corte en taller, para montaje en obra, con clavos de acero inoxidable para la fijación del revestimiento a la subestructura soporte; con el precio incrementado el 5% en concepto de piezas especiales para la resolución de puntos singulares.</t>
  </si>
  <si>
    <t xml:space="preserve">Subtotal materiales:</t>
  </si>
  <si>
    <t xml:space="preserve">Mano de obra</t>
  </si>
  <si>
    <t xml:space="preserve">mo011</t>
  </si>
  <si>
    <t xml:space="preserve">h</t>
  </si>
  <si>
    <t xml:space="preserve">Oficial 1ª montador.</t>
  </si>
  <si>
    <t xml:space="preserve">mo080</t>
  </si>
  <si>
    <t xml:space="preserve">h</t>
  </si>
  <si>
    <t xml:space="preserve">Ayudante montador.</t>
  </si>
  <si>
    <t xml:space="preserve">Subtotal mano de obra:</t>
  </si>
  <si>
    <t xml:space="preserve">Costes directos complementarios</t>
  </si>
  <si>
    <t xml:space="preserve">%</t>
  </si>
  <si>
    <t xml:space="preserve">Costes directos complementarios</t>
  </si>
  <si>
    <t xml:space="preserve">Coste de mantenimiento decenal: 4,52€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</si>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</sst>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14" customWidth="1"/>
    <col min="4" max="4" width="74.12" customWidth="1"/>
    <col min="5" max="5" width="14.11" customWidth="1"/>
    <col min="6" max="6" width="9.86" customWidth="1"/>
    <col min="7" max="7" width="9.0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1.7</v>
      </c>
      <c r="F10" s="12">
        <v>1.6</v>
      </c>
      <c r="G10" s="12">
        <f ca="1">ROUND(INDIRECT(ADDRESS(ROW()+(0), COLUMN()+(-2), 1))*INDIRECT(ADDRESS(ROW()+(0), COLUMN()+(-1), 1)), 2)</f>
        <v>2.72</v>
      </c>
    </row>
    <row r="11" spans="1:7" ht="45.00" thickBot="1" customHeight="1">
      <c r="A11" s="1" t="s">
        <v>15</v>
      </c>
      <c r="B11" s="1"/>
      <c r="C11" s="10" t="s">
        <v>16</v>
      </c>
      <c r="D11" s="1" t="s">
        <v>17</v>
      </c>
      <c r="E11" s="11">
        <v>3.4</v>
      </c>
      <c r="F11" s="12">
        <v>2.2</v>
      </c>
      <c r="G11" s="12">
        <f ca="1">ROUND(INDIRECT(ADDRESS(ROW()+(0), COLUMN()+(-2), 1))*INDIRECT(ADDRESS(ROW()+(0), COLUMN()+(-1), 1)), 2)</f>
        <v>7.48</v>
      </c>
    </row>
    <row r="12" spans="1:7" ht="24.00" thickBot="1" customHeight="1">
      <c r="A12" s="1" t="s">
        <v>18</v>
      </c>
      <c r="B12" s="1"/>
      <c r="C12" s="10" t="s">
        <v>19</v>
      </c>
      <c r="D12" s="1" t="s">
        <v>20</v>
      </c>
      <c r="E12" s="11">
        <v>9</v>
      </c>
      <c r="F12" s="12">
        <v>0.08</v>
      </c>
      <c r="G12" s="12">
        <f ca="1">ROUND(INDIRECT(ADDRESS(ROW()+(0), COLUMN()+(-2), 1))*INDIRECT(ADDRESS(ROW()+(0), COLUMN()+(-1), 1)), 2)</f>
        <v>0.72</v>
      </c>
    </row>
    <row r="13" spans="1:7" ht="34.50" thickBot="1" customHeight="1">
      <c r="A13" s="1" t="s">
        <v>21</v>
      </c>
      <c r="B13" s="1"/>
      <c r="C13" s="10" t="s">
        <v>22</v>
      </c>
      <c r="D13" s="1" t="s">
        <v>23</v>
      </c>
      <c r="E13" s="11">
        <v>1.7</v>
      </c>
      <c r="F13" s="12">
        <v>1.33</v>
      </c>
      <c r="G13" s="12">
        <f ca="1">ROUND(INDIRECT(ADDRESS(ROW()+(0), COLUMN()+(-2), 1))*INDIRECT(ADDRESS(ROW()+(0), COLUMN()+(-1), 1)), 2)</f>
        <v>2.26</v>
      </c>
    </row>
    <row r="14" spans="1:7" ht="87.00" thickBot="1" customHeight="1">
      <c r="A14" s="1" t="s">
        <v>24</v>
      </c>
      <c r="B14" s="1"/>
      <c r="C14" s="10" t="s">
        <v>25</v>
      </c>
      <c r="D14" s="1" t="s">
        <v>26</v>
      </c>
      <c r="E14" s="13">
        <v>1.05</v>
      </c>
      <c r="F14" s="14">
        <v>90.3</v>
      </c>
      <c r="G14" s="14">
        <f ca="1">ROUND(INDIRECT(ADDRESS(ROW()+(0), COLUMN()+(-2), 1))*INDIRECT(ADDRESS(ROW()+(0), COLUMN()+(-1), 1)), 2)</f>
        <v>94.82</v>
      </c>
    </row>
    <row r="15" spans="1:7" ht="13.50" thickBot="1" customHeight="1">
      <c r="A15" s="15"/>
      <c r="B15" s="15"/>
      <c r="C15" s="15"/>
      <c r="D15" s="15"/>
      <c r="E15" s="9" t="s">
        <v>27</v>
      </c>
      <c r="F15" s="9"/>
      <c r="G15" s="17">
        <f ca="1">ROUND(SUM(INDIRECT(ADDRESS(ROW()+(-1), COLUMN()+(0), 1)),INDIRECT(ADDRESS(ROW()+(-2), COLUMN()+(0), 1)),INDIRECT(ADDRESS(ROW()+(-3), COLUMN()+(0), 1)),INDIRECT(ADDRESS(ROW()+(-4), COLUMN()+(0), 1)),INDIRECT(ADDRESS(ROW()+(-5), COLUMN()+(0), 1))), 2)</f>
        <v>108</v>
      </c>
    </row>
    <row r="16" spans="1:7" ht="13.50" thickBot="1" customHeight="1">
      <c r="A16" s="15">
        <v>2</v>
      </c>
      <c r="B16" s="15"/>
      <c r="C16" s="15"/>
      <c r="D16" s="18" t="s">
        <v>28</v>
      </c>
      <c r="E16" s="18"/>
      <c r="F16" s="15"/>
      <c r="G16" s="15"/>
    </row>
    <row r="17" spans="1:7" ht="13.50" thickBot="1" customHeight="1">
      <c r="A17" s="1" t="s">
        <v>29</v>
      </c>
      <c r="B17" s="1"/>
      <c r="C17" s="10" t="s">
        <v>30</v>
      </c>
      <c r="D17" s="1" t="s">
        <v>31</v>
      </c>
      <c r="E17" s="11">
        <v>0.907</v>
      </c>
      <c r="F17" s="12">
        <v>22.74</v>
      </c>
      <c r="G17" s="12">
        <f ca="1">ROUND(INDIRECT(ADDRESS(ROW()+(0), COLUMN()+(-2), 1))*INDIRECT(ADDRESS(ROW()+(0), COLUMN()+(-1), 1)), 2)</f>
        <v>20.63</v>
      </c>
    </row>
    <row r="18" spans="1:7" ht="13.50" thickBot="1" customHeight="1">
      <c r="A18" s="1" t="s">
        <v>32</v>
      </c>
      <c r="B18" s="1"/>
      <c r="C18" s="10" t="s">
        <v>33</v>
      </c>
      <c r="D18" s="1" t="s">
        <v>34</v>
      </c>
      <c r="E18" s="13">
        <v>0.907</v>
      </c>
      <c r="F18" s="14">
        <v>21.02</v>
      </c>
      <c r="G18" s="14">
        <f ca="1">ROUND(INDIRECT(ADDRESS(ROW()+(0), COLUMN()+(-2), 1))*INDIRECT(ADDRESS(ROW()+(0), COLUMN()+(-1), 1)), 2)</f>
        <v>19.07</v>
      </c>
    </row>
    <row r="19" spans="1:7" ht="13.50" thickBot="1" customHeight="1">
      <c r="A19" s="15"/>
      <c r="B19" s="15"/>
      <c r="C19" s="15"/>
      <c r="D19" s="15"/>
      <c r="E19" s="9" t="s">
        <v>35</v>
      </c>
      <c r="F19" s="9"/>
      <c r="G19" s="17">
        <f ca="1">ROUND(SUM(INDIRECT(ADDRESS(ROW()+(-1), COLUMN()+(0), 1)),INDIRECT(ADDRESS(ROW()+(-2), COLUMN()+(0), 1))), 2)</f>
        <v>39.7</v>
      </c>
    </row>
    <row r="20" spans="1:7" ht="13.50" thickBot="1" customHeight="1">
      <c r="A20" s="15">
        <v>3</v>
      </c>
      <c r="B20" s="15"/>
      <c r="C20" s="15"/>
      <c r="D20" s="18" t="s">
        <v>36</v>
      </c>
      <c r="E20" s="18"/>
      <c r="F20" s="15"/>
      <c r="G20" s="15"/>
    </row>
    <row r="21" spans="1:7" ht="13.50" thickBot="1" customHeight="1">
      <c r="A21" s="19"/>
      <c r="B21" s="19"/>
      <c r="C21" s="20" t="s">
        <v>37</v>
      </c>
      <c r="D21" s="19" t="s">
        <v>38</v>
      </c>
      <c r="E21" s="13">
        <v>2</v>
      </c>
      <c r="F21" s="14">
        <f ca="1">ROUND(SUM(INDIRECT(ADDRESS(ROW()+(-2), COLUMN()+(1), 1)),INDIRECT(ADDRESS(ROW()+(-6), COLUMN()+(1), 1))), 2)</f>
        <v>147.7</v>
      </c>
      <c r="G21" s="14">
        <f ca="1">ROUND(INDIRECT(ADDRESS(ROW()+(0), COLUMN()+(-2), 1))*INDIRECT(ADDRESS(ROW()+(0), COLUMN()+(-1), 1))/100, 2)</f>
        <v>2.95</v>
      </c>
    </row>
    <row r="22" spans="1:7" ht="13.50" thickBot="1" customHeight="1">
      <c r="A22" s="21" t="s">
        <v>39</v>
      </c>
      <c r="B22" s="21"/>
      <c r="C22" s="22"/>
      <c r="D22" s="23"/>
      <c r="E22" s="24" t="s">
        <v>40</v>
      </c>
      <c r="F22" s="25"/>
      <c r="G22" s="26">
        <f ca="1">ROUND(SUM(INDIRECT(ADDRESS(ROW()+(-1), COLUMN()+(0), 1)),INDIRECT(ADDRESS(ROW()+(-3), COLUMN()+(0), 1)),INDIRECT(ADDRESS(ROW()+(-7), COLUMN()+(0), 1))), 2)</f>
        <v>150.65</v>
      </c>
    </row>
  </sheetData>
  <mergeCells count="24">
    <mergeCell ref="A1:G1"/>
    <mergeCell ref="C3:G3"/>
    <mergeCell ref="A5:G5"/>
    <mergeCell ref="A8:B8"/>
    <mergeCell ref="A9:B9"/>
    <mergeCell ref="D9:E9"/>
    <mergeCell ref="A10:B10"/>
    <mergeCell ref="A11:B11"/>
    <mergeCell ref="A12:B12"/>
    <mergeCell ref="A13:B13"/>
    <mergeCell ref="A14:B14"/>
    <mergeCell ref="A15:B15"/>
    <mergeCell ref="E15:F15"/>
    <mergeCell ref="A16:B16"/>
    <mergeCell ref="D16:E16"/>
    <mergeCell ref="A17:B17"/>
    <mergeCell ref="A18:B18"/>
    <mergeCell ref="A19:B19"/>
    <mergeCell ref="E19:F19"/>
    <mergeCell ref="A20:B20"/>
    <mergeCell ref="D20:E20"/>
    <mergeCell ref="A21:B21"/>
    <mergeCell ref="A22:D22"/>
    <mergeCell ref="E22:F22"/>
  </mergeCells>
  <pageMargins left="0.147638" right="0.147638" top="0.206693" bottom="0.206693" header="0.0" footer="0.0"/>
  <pageSetup paperSize="9" orientation="portrait"/>
  <rowBreaks count="0" manualBreakCount="0">
    </rowBreaks>
</worksheet>
</file>