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<sst xmlns="http://schemas.openxmlformats.org/spreadsheetml/2006/main" count="101" uniqueCount="101">
  <si>
    <t xml:space="preserve"/>
  </si>
  <si>
    <t xml:space="preserve">FBY160</t>
  </si>
  <si>
    <t xml:space="preserve">m²</t>
  </si>
  <si>
    <t xml:space="preserve">Tabique de placas de yeso laminado, para cerramiento de hueco de ascensor. Sistema "PLADUR".</t>
  </si>
  <si>
    <r>
      <rPr>
        <sz val="8.25"/>
        <color rgb="FF000000"/>
        <rFont val="Arial"/>
        <family val="2"/>
      </rPr>
      <t xml:space="preserve">Cerramiento de hueco de ascensor mediante el sistema CH "PLADUR", de tabique múltiple, 135 LR, de 4,50 m de altura máxima y 135 mm de espesor total, con nivel de calidad del acabado Q2, formado por una estructura simple, de perfiles de chapa de acero galvanizado de 90 mm de anchura, a base de montantes CH-90 y montantes E-90 (elementos verticales), separados 600 mm entre sí, y canales J-92 (elementos horizontales), a la que se atornillan tres placas en total una placa con resistencia al fuego, con baja absorción superficial de agua, de alta resistencia al impacto y de alta densidad CH (DFH1I) en una cara y tres placas con resistencia al fuego F (F) en la otra cara; aislamiento acústico mediante panel semirrígido de lana mineral, espesor 85 mm, según UNE-EN 13162, en el alma, entre montantes de tipo CH. Incluso banda estanca autoadhesiva "PLADUR", fijaciones para el anclaje de canales y montantes metálicos; tornillería para la fijación de las placas; cinta microperforada de papel con refuerzo metálico "PLADUR" y pasta de secado en polvo JN "PLADUR", cinta microperforada de papel "PLADUR".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</si>
  <si>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</si>
  <si>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</si>
  <si>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</si>
  <si>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</si>
  <si>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</si>
  <si>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</si>
  <si>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</si>
  <si>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mt12pip020a</t>
  </si>
  <si>
    <t xml:space="preserve">m</t>
  </si>
  <si>
    <t xml:space="preserve">Banda estanca autoadhesiva de espuma de poliuretano de celdas cerradas "PLADUR", de 3 mm de espesor y 70 mm de anchura, resistencia térmica 0,10 m²K/W, conductividad térmica 0,034 W/(mK).</t>
  </si>
  <si>
    <t xml:space="preserve">mt12pfp070a</t>
  </si>
  <si>
    <t xml:space="preserve">m</t>
  </si>
  <si>
    <t xml:space="preserve">Canal J-92 "PLADUR", de 92 mm de anchura, de acero galvanizado Z1 (Z140), según UNE-EN 14195.</t>
  </si>
  <si>
    <t xml:space="preserve">mt12pfp071a</t>
  </si>
  <si>
    <t xml:space="preserve">m</t>
  </si>
  <si>
    <t xml:space="preserve">Montante CH-90 "PLADUR", de 90 mm de anchura, de acero galvanizado Z1 (Z140), según UNE-EN 14195.</t>
  </si>
  <si>
    <t xml:space="preserve">mt12pfp071b</t>
  </si>
  <si>
    <t xml:space="preserve">m</t>
  </si>
  <si>
    <t xml:space="preserve">Montante E-90 "PLADUR", de 90 mm de anchura, de acero galvanizado Z1 (Z140), según UNE-EN 14195.</t>
  </si>
  <si>
    <t xml:space="preserve">mt16lra060g</t>
  </si>
  <si>
    <t xml:space="preserve">m²</t>
  </si>
  <si>
    <t xml:space="preserve">Panel semirrígido de lana mineral, espesor 85 mm, según UNE-EN 13162, Euroclase A1 de reacción al fuego según UNE-EN 13501-1 y factor de resistencia a la difusión del vapor de agua 1.</t>
  </si>
  <si>
    <t xml:space="preserve">mt12psp012a</t>
  </si>
  <si>
    <t xml:space="preserve">m²</t>
  </si>
  <si>
    <t xml:space="preserve">Placa de yeso laminado DFH1I / UNE-EN 520 - 600 / 3000 / 25 / con los bordes longitudinales cuadrados, con resistencia al fuego, con baja absorción superficial de agua, de alta resistencia al impacto y de alta densidad CH, "PLADUR", Euroclase A2-s1, d0 de reacción al fuego, según UNE-EN 13501-1.</t>
  </si>
  <si>
    <t xml:space="preserve">mt12psp010cwh</t>
  </si>
  <si>
    <t xml:space="preserve">m²</t>
  </si>
  <si>
    <t xml:space="preserve">Placa de yeso laminado F / UNE-EN 520 - 1200 / 2800 / 15 / con los bordes longitudinales afinados, con resistencia al fuego F "PLADUR", Euroclase A2-s1, d0 de reacción al fuego, según UNE-EN 13501-1.</t>
  </si>
  <si>
    <t xml:space="preserve">mt12pep020a</t>
  </si>
  <si>
    <t xml:space="preserve">Ud</t>
  </si>
  <si>
    <t xml:space="preserve">Cartucho de 600 ml de sellador acrílico intumescente, "PLADUR", para el sellado de encuentros de los perfiles con los paramentos.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</si>
  <si>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</si>
  <si>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</si>
  <si>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</si>
  <si>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</si>
  <si>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</si>
  <si>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</si>
  <si>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mt12ptp010ae</t>
  </si>
  <si>
    <t xml:space="preserve">Ud</t>
  </si>
  <si>
    <t xml:space="preserve">Tornillo autorroscante de acero revestido con fosfatos, PM 3,5x45 "PLADUR", con cabeza de trompeta y punta afilada; para la fijación de placas de yeso laminado a perfiles metálicos de hasta 0,75 mm de espesor.</t>
  </si>
  <si>
    <t xml:space="preserve">mt12ptp010ab</t>
  </si>
  <si>
    <t xml:space="preserve">Ud</t>
  </si>
  <si>
    <t xml:space="preserve">Tornillo autorroscante de acero revestido con fosfatos, PM 3,9x55 "PLADUR", con cabeza de trompeta y punta afilada; para la fijación de placas de yeso laminado a perfiles metálicos de hasta 0,75 mm de espesor.</t>
  </si>
  <si>
    <t xml:space="preserve">mt12ptp010aa</t>
  </si>
  <si>
    <t xml:space="preserve">Ud</t>
  </si>
  <si>
    <t xml:space="preserve">Tornillo autorroscante de acero revestido con fosfatos, PM 4,2x70 "PLADUR", con cabeza de trompeta y punta afilada; para la fijación de placas de yeso laminado a perfiles metálicos de hasta 0,75 mm de espesor.</t>
  </si>
  <si>
    <t xml:space="preserve">mt12psg220</t>
  </si>
  <si>
    <t xml:space="preserve">Ud</t>
  </si>
  <si>
    <t xml:space="preserve">Fijación compuesta por taco y tornillo 5x27.</t>
  </si>
  <si>
    <t xml:space="preserve">mt12pep010pa</t>
  </si>
  <si>
    <t xml:space="preserve">kg</t>
  </si>
  <si>
    <t xml:space="preserve">Pasta de secado en polvo JN "PLADUR", 3A, color blanco, Euroclase A2-s1, d0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</si>
  <si>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</si>
  <si>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</si>
  <si>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</si>
  <si>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mt12pip010ea</t>
  </si>
  <si>
    <t xml:space="preserve">m</t>
  </si>
  <si>
    <t xml:space="preserve">Cinta microperforada de papel con refuerzo metálico "PLADUR", de 50 mm de anchura y 0,215 mm de espesor,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</si>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</sst>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9.5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1.05</v>
      </c>
      <c r="H10" s="11"/>
      <c r="I10" s="12">
        <v>0.33</v>
      </c>
      <c r="J10" s="12">
        <f ca="1">ROUND(INDIRECT(ADDRESS(ROW()+(0), COLUMN()+(-3), 1))*INDIRECT(ADDRESS(ROW()+(0), COLUMN()+(-1), 1)), 2)</f>
        <v>0.35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0.7</v>
      </c>
      <c r="H11" s="11"/>
      <c r="I11" s="12">
        <v>4.03</v>
      </c>
      <c r="J11" s="12">
        <f ca="1">ROUND(INDIRECT(ADDRESS(ROW()+(0), COLUMN()+(-3), 1))*INDIRECT(ADDRESS(ROW()+(0), COLUMN()+(-1), 1)), 2)</f>
        <v>2.82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1.3</v>
      </c>
      <c r="H12" s="11"/>
      <c r="I12" s="12">
        <v>10.53</v>
      </c>
      <c r="J12" s="12">
        <f ca="1">ROUND(INDIRECT(ADDRESS(ROW()+(0), COLUMN()+(-3), 1))*INDIRECT(ADDRESS(ROW()+(0), COLUMN()+(-1), 1)), 2)</f>
        <v>13.69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2</v>
      </c>
      <c r="H13" s="11"/>
      <c r="I13" s="12">
        <v>8.9</v>
      </c>
      <c r="J13" s="12">
        <f ca="1">ROUND(INDIRECT(ADDRESS(ROW()+(0), COLUMN()+(-3), 1))*INDIRECT(ADDRESS(ROW()+(0), COLUMN()+(-1), 1)), 2)</f>
        <v>17.8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1.05</v>
      </c>
      <c r="H14" s="11"/>
      <c r="I14" s="12">
        <v>10.02</v>
      </c>
      <c r="J14" s="12">
        <f ca="1">ROUND(INDIRECT(ADDRESS(ROW()+(0), COLUMN()+(-3), 1))*INDIRECT(ADDRESS(ROW()+(0), COLUMN()+(-1), 1)), 2)</f>
        <v>10.52</v>
      </c>
    </row>
    <row r="15" spans="1:10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1.05</v>
      </c>
      <c r="H15" s="11"/>
      <c r="I15" s="12">
        <v>20.42</v>
      </c>
      <c r="J15" s="12">
        <f ca="1">ROUND(INDIRECT(ADDRESS(ROW()+(0), COLUMN()+(-3), 1))*INDIRECT(ADDRESS(ROW()+(0), COLUMN()+(-1), 1)), 2)</f>
        <v>21.44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3.15</v>
      </c>
      <c r="H16" s="11"/>
      <c r="I16" s="12">
        <v>10.53</v>
      </c>
      <c r="J16" s="12">
        <f ca="1">ROUND(INDIRECT(ADDRESS(ROW()+(0), COLUMN()+(-3), 1))*INDIRECT(ADDRESS(ROW()+(0), COLUMN()+(-1), 1)), 2)</f>
        <v>33.17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0.36</v>
      </c>
      <c r="H17" s="11"/>
      <c r="I17" s="12">
        <v>16.92</v>
      </c>
      <c r="J17" s="12">
        <f ca="1">ROUND(INDIRECT(ADDRESS(ROW()+(0), COLUMN()+(-3), 1))*INDIRECT(ADDRESS(ROW()+(0), COLUMN()+(-1), 1)), 2)</f>
        <v>6.09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3</v>
      </c>
      <c r="H18" s="11"/>
      <c r="I18" s="12">
        <v>0.01</v>
      </c>
      <c r="J18" s="12">
        <f ca="1">ROUND(INDIRECT(ADDRESS(ROW()+(0), COLUMN()+(-3), 1))*INDIRECT(ADDRESS(ROW()+(0), COLUMN()+(-1), 1)), 2)</f>
        <v>0.03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8</v>
      </c>
      <c r="H19" s="11"/>
      <c r="I19" s="12">
        <v>0.01</v>
      </c>
      <c r="J19" s="12">
        <f ca="1">ROUND(INDIRECT(ADDRESS(ROW()+(0), COLUMN()+(-3), 1))*INDIRECT(ADDRESS(ROW()+(0), COLUMN()+(-1), 1)), 2)</f>
        <v>0.08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12</v>
      </c>
      <c r="H20" s="11"/>
      <c r="I20" s="12">
        <v>0.01</v>
      </c>
      <c r="J20" s="12">
        <f ca="1">ROUND(INDIRECT(ADDRESS(ROW()+(0), COLUMN()+(-3), 1))*INDIRECT(ADDRESS(ROW()+(0), COLUMN()+(-1), 1)), 2)</f>
        <v>0.12</v>
      </c>
    </row>
    <row r="21" spans="1:10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15</v>
      </c>
      <c r="H21" s="11"/>
      <c r="I21" s="12">
        <v>0.02</v>
      </c>
      <c r="J21" s="12">
        <f ca="1">ROUND(INDIRECT(ADDRESS(ROW()+(0), COLUMN()+(-3), 1))*INDIRECT(ADDRESS(ROW()+(0), COLUMN()+(-1), 1)), 2)</f>
        <v>0.3</v>
      </c>
    </row>
    <row r="22" spans="1:10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2</v>
      </c>
      <c r="H22" s="11"/>
      <c r="I22" s="12">
        <v>0.03</v>
      </c>
      <c r="J22" s="12">
        <f ca="1">ROUND(INDIRECT(ADDRESS(ROW()+(0), COLUMN()+(-3), 1))*INDIRECT(ADDRESS(ROW()+(0), COLUMN()+(-1), 1)), 2)</f>
        <v>0.06</v>
      </c>
    </row>
    <row r="23" spans="1:10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</v>
      </c>
      <c r="H23" s="11"/>
      <c r="I23" s="12">
        <v>0.06</v>
      </c>
      <c r="J23" s="12">
        <f ca="1">ROUND(INDIRECT(ADDRESS(ROW()+(0), COLUMN()+(-3), 1))*INDIRECT(ADDRESS(ROW()+(0), COLUMN()+(-1), 1)), 2)</f>
        <v>0.06</v>
      </c>
    </row>
    <row r="24" spans="1:10" ht="34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1.152</v>
      </c>
      <c r="H24" s="11"/>
      <c r="I24" s="12">
        <v>0.89</v>
      </c>
      <c r="J24" s="12">
        <f ca="1">ROUND(INDIRECT(ADDRESS(ROW()+(0), COLUMN()+(-3), 1))*INDIRECT(ADDRESS(ROW()+(0), COLUMN()+(-1), 1)), 2)</f>
        <v>1.03</v>
      </c>
    </row>
    <row r="25" spans="1:10" ht="24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3.9</v>
      </c>
      <c r="H25" s="11"/>
      <c r="I25" s="12">
        <v>0.04</v>
      </c>
      <c r="J25" s="12">
        <f ca="1">ROUND(INDIRECT(ADDRESS(ROW()+(0), COLUMN()+(-3), 1))*INDIRECT(ADDRESS(ROW()+(0), COLUMN()+(-1), 1)), 2)</f>
        <v>0.16</v>
      </c>
    </row>
    <row r="26" spans="1:10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3">
        <v>0.15</v>
      </c>
      <c r="H26" s="13"/>
      <c r="I26" s="14">
        <v>0.38</v>
      </c>
      <c r="J26" s="14">
        <f ca="1">ROUND(INDIRECT(ADDRESS(ROW()+(0), COLUMN()+(-3), 1))*INDIRECT(ADDRESS(ROW()+(0), COLUMN()+(-1), 1)), 2)</f>
        <v>0.06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63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107.78</v>
      </c>
    </row>
    <row r="28" spans="1:10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8"/>
      <c r="H28" s="18"/>
      <c r="I28" s="15"/>
      <c r="J28" s="15"/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0.654</v>
      </c>
      <c r="H29" s="11"/>
      <c r="I29" s="12">
        <v>22.74</v>
      </c>
      <c r="J29" s="12">
        <f ca="1">ROUND(INDIRECT(ADDRESS(ROW()+(0), COLUMN()+(-3), 1))*INDIRECT(ADDRESS(ROW()+(0), COLUMN()+(-1), 1)), 2)</f>
        <v>14.87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3">
        <v>0.654</v>
      </c>
      <c r="H30" s="13"/>
      <c r="I30" s="14">
        <v>21.02</v>
      </c>
      <c r="J30" s="14">
        <f ca="1">ROUND(INDIRECT(ADDRESS(ROW()+(0), COLUMN()+(-3), 1))*INDIRECT(ADDRESS(ROW()+(0), COLUMN()+(-1), 1)), 2)</f>
        <v>13.75</v>
      </c>
    </row>
    <row r="31" spans="1:10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9"/>
      <c r="J31" s="17">
        <f ca="1">ROUND(SUM(INDIRECT(ADDRESS(ROW()+(-1), COLUMN()+(0), 1)),INDIRECT(ADDRESS(ROW()+(-2), COLUMN()+(0), 1))), 2)</f>
        <v>28.62</v>
      </c>
    </row>
    <row r="32" spans="1:10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73</v>
      </c>
      <c r="E33" s="19" t="s">
        <v>74</v>
      </c>
      <c r="F33" s="19"/>
      <c r="G33" s="13">
        <v>2</v>
      </c>
      <c r="H33" s="13"/>
      <c r="I33" s="14">
        <f ca="1">ROUND(SUM(INDIRECT(ADDRESS(ROW()+(-2), COLUMN()+(1), 1)),INDIRECT(ADDRESS(ROW()+(-6), COLUMN()+(1), 1))), 2)</f>
        <v>136.4</v>
      </c>
      <c r="J33" s="14">
        <f ca="1">ROUND(INDIRECT(ADDRESS(ROW()+(0), COLUMN()+(-3), 1))*INDIRECT(ADDRESS(ROW()+(0), COLUMN()+(-1), 1))/100, 2)</f>
        <v>2.73</v>
      </c>
    </row>
    <row r="34" spans="1:10" ht="13.50" thickBot="1" customHeight="1">
      <c r="A34" s="21" t="s">
        <v>75</v>
      </c>
      <c r="B34" s="21"/>
      <c r="C34" s="21"/>
      <c r="D34" s="22"/>
      <c r="E34" s="23"/>
      <c r="F34" s="23"/>
      <c r="G34" s="24" t="s">
        <v>76</v>
      </c>
      <c r="H34" s="24"/>
      <c r="I34" s="25"/>
      <c r="J34" s="26">
        <f ca="1">ROUND(SUM(INDIRECT(ADDRESS(ROW()+(-1), COLUMN()+(0), 1)),INDIRECT(ADDRESS(ROW()+(-3), COLUMN()+(0), 1)),INDIRECT(ADDRESS(ROW()+(-7), COLUMN()+(0), 1))), 2)</f>
        <v>139.13</v>
      </c>
    </row>
    <row r="37" spans="1:10" ht="13.50" thickBot="1" customHeight="1">
      <c r="A37" s="27" t="s">
        <v>77</v>
      </c>
      <c r="B37" s="27"/>
      <c r="C37" s="27"/>
      <c r="D37" s="27"/>
      <c r="E37" s="27"/>
      <c r="F37" s="27" t="s">
        <v>78</v>
      </c>
      <c r="G37" s="27"/>
      <c r="H37" s="27" t="s">
        <v>79</v>
      </c>
      <c r="I37" s="27"/>
      <c r="J37" s="27" t="s">
        <v>80</v>
      </c>
    </row>
    <row r="38" spans="1:10" ht="13.50" thickBot="1" customHeight="1">
      <c r="A38" s="28" t="s">
        <v>81</v>
      </c>
      <c r="B38" s="28"/>
      <c r="C38" s="28"/>
      <c r="D38" s="28"/>
      <c r="E38" s="28"/>
      <c r="F38" s="29">
        <v>112006</v>
      </c>
      <c r="G38" s="29"/>
      <c r="H38" s="29">
        <v>112007</v>
      </c>
      <c r="I38" s="29"/>
      <c r="J38" s="29" t="s">
        <v>82</v>
      </c>
    </row>
    <row r="39" spans="1:10" ht="24.00" thickBot="1" customHeight="1">
      <c r="A39" s="30" t="s">
        <v>83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32" t="s">
        <v>84</v>
      </c>
      <c r="B40" s="32"/>
      <c r="C40" s="32"/>
      <c r="D40" s="32"/>
      <c r="E40" s="32"/>
      <c r="F40" s="33">
        <v>112007</v>
      </c>
      <c r="G40" s="33"/>
      <c r="H40" s="33">
        <v>112007</v>
      </c>
      <c r="I40" s="33"/>
      <c r="J40" s="33"/>
    </row>
    <row r="41" spans="1:10" ht="13.50" thickBot="1" customHeight="1">
      <c r="A41" s="28" t="s">
        <v>85</v>
      </c>
      <c r="B41" s="28"/>
      <c r="C41" s="28"/>
      <c r="D41" s="28"/>
      <c r="E41" s="28"/>
      <c r="F41" s="29">
        <v>1.07202e+006</v>
      </c>
      <c r="G41" s="29"/>
      <c r="H41" s="29">
        <v>1.07202e+006</v>
      </c>
      <c r="I41" s="29"/>
      <c r="J41" s="29" t="s">
        <v>86</v>
      </c>
    </row>
    <row r="42" spans="1:10" ht="24.00" thickBot="1" customHeight="1">
      <c r="A42" s="32" t="s">
        <v>87</v>
      </c>
      <c r="B42" s="32"/>
      <c r="C42" s="32"/>
      <c r="D42" s="32"/>
      <c r="E42" s="32"/>
      <c r="F42" s="33"/>
      <c r="G42" s="33"/>
      <c r="H42" s="33"/>
      <c r="I42" s="33"/>
      <c r="J42" s="33"/>
    </row>
    <row r="43" spans="1:10" ht="13.50" thickBot="1" customHeight="1">
      <c r="A43" s="28" t="s">
        <v>88</v>
      </c>
      <c r="B43" s="28"/>
      <c r="C43" s="28"/>
      <c r="D43" s="28"/>
      <c r="E43" s="28"/>
      <c r="F43" s="29">
        <v>162010</v>
      </c>
      <c r="G43" s="29"/>
      <c r="H43" s="29">
        <v>1.12201e+006</v>
      </c>
      <c r="I43" s="29"/>
      <c r="J43" s="29" t="s">
        <v>89</v>
      </c>
    </row>
    <row r="44" spans="1:10" ht="13.50" thickBot="1" customHeight="1">
      <c r="A44" s="32" t="s">
        <v>90</v>
      </c>
      <c r="B44" s="32"/>
      <c r="C44" s="32"/>
      <c r="D44" s="32"/>
      <c r="E44" s="32"/>
      <c r="F44" s="33"/>
      <c r="G44" s="33"/>
      <c r="H44" s="33"/>
      <c r="I44" s="33"/>
      <c r="J44" s="33"/>
    </row>
    <row r="45" spans="1:10" ht="13.50" thickBot="1" customHeight="1">
      <c r="A45" s="28" t="s">
        <v>91</v>
      </c>
      <c r="B45" s="28"/>
      <c r="C45" s="28"/>
      <c r="D45" s="28"/>
      <c r="E45" s="28"/>
      <c r="F45" s="29">
        <v>132006</v>
      </c>
      <c r="G45" s="29"/>
      <c r="H45" s="29">
        <v>132007</v>
      </c>
      <c r="I45" s="29"/>
      <c r="J45" s="29" t="s">
        <v>92</v>
      </c>
    </row>
    <row r="46" spans="1:10" ht="13.50" thickBot="1" customHeight="1">
      <c r="A46" s="30" t="s">
        <v>93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32" t="s">
        <v>94</v>
      </c>
      <c r="B47" s="32"/>
      <c r="C47" s="32"/>
      <c r="D47" s="32"/>
      <c r="E47" s="32"/>
      <c r="F47" s="33">
        <v>112007</v>
      </c>
      <c r="G47" s="33"/>
      <c r="H47" s="33">
        <v>112007</v>
      </c>
      <c r="I47" s="33"/>
      <c r="J47" s="33"/>
    </row>
    <row r="48" spans="1:10" ht="13.50" thickBot="1" customHeight="1">
      <c r="A48" s="28" t="s">
        <v>95</v>
      </c>
      <c r="B48" s="28"/>
      <c r="C48" s="28"/>
      <c r="D48" s="28"/>
      <c r="E48" s="28"/>
      <c r="F48" s="29">
        <v>1.11201e+006</v>
      </c>
      <c r="G48" s="29"/>
      <c r="H48" s="29">
        <v>1.11201e+006</v>
      </c>
      <c r="I48" s="29"/>
      <c r="J48" s="29" t="s">
        <v>96</v>
      </c>
    </row>
    <row r="49" spans="1:10" ht="24.00" thickBot="1" customHeight="1">
      <c r="A49" s="32" t="s">
        <v>97</v>
      </c>
      <c r="B49" s="32"/>
      <c r="C49" s="32"/>
      <c r="D49" s="32"/>
      <c r="E49" s="32"/>
      <c r="F49" s="33"/>
      <c r="G49" s="33"/>
      <c r="H49" s="33"/>
      <c r="I49" s="33"/>
      <c r="J49" s="33"/>
    </row>
    <row r="52" spans="1:1" ht="33.75" thickBot="1" customHeight="1">
      <c r="A52" s="1" t="s">
        <v>98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99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100</v>
      </c>
      <c r="B54" s="1"/>
      <c r="C54" s="1"/>
      <c r="D54" s="1"/>
      <c r="E54" s="1"/>
      <c r="F54" s="1"/>
      <c r="G54" s="1"/>
      <c r="H54" s="1"/>
      <c r="I54" s="1"/>
      <c r="J54" s="1"/>
    </row>
  </sheetData>
  <mergeCells count="12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I27"/>
    <mergeCell ref="A28:C28"/>
    <mergeCell ref="E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I31"/>
    <mergeCell ref="A32:C32"/>
    <mergeCell ref="E32:H32"/>
    <mergeCell ref="A33:C33"/>
    <mergeCell ref="E33:F33"/>
    <mergeCell ref="G33:H33"/>
    <mergeCell ref="A34:F34"/>
    <mergeCell ref="G34:I34"/>
    <mergeCell ref="A37:E37"/>
    <mergeCell ref="F37:G37"/>
    <mergeCell ref="H37:I37"/>
    <mergeCell ref="A38:E38"/>
    <mergeCell ref="F38:G38"/>
    <mergeCell ref="H38:I38"/>
    <mergeCell ref="J38:J40"/>
    <mergeCell ref="A39:E39"/>
    <mergeCell ref="F39:G39"/>
    <mergeCell ref="H39:I39"/>
    <mergeCell ref="A40:E40"/>
    <mergeCell ref="F40:G40"/>
    <mergeCell ref="H40:I40"/>
    <mergeCell ref="A41:E41"/>
    <mergeCell ref="F41:G42"/>
    <mergeCell ref="H41:I42"/>
    <mergeCell ref="J41:J42"/>
    <mergeCell ref="A42:E42"/>
    <mergeCell ref="A43:E43"/>
    <mergeCell ref="F43:G44"/>
    <mergeCell ref="H43:I44"/>
    <mergeCell ref="J43:J44"/>
    <mergeCell ref="A44:E44"/>
    <mergeCell ref="A45:E45"/>
    <mergeCell ref="F45:G45"/>
    <mergeCell ref="H45:I45"/>
    <mergeCell ref="J45:J47"/>
    <mergeCell ref="A46:E46"/>
    <mergeCell ref="F46:G46"/>
    <mergeCell ref="H46:I46"/>
    <mergeCell ref="A47:E47"/>
    <mergeCell ref="F47:G47"/>
    <mergeCell ref="H47:I47"/>
    <mergeCell ref="A48:E48"/>
    <mergeCell ref="F48:G49"/>
    <mergeCell ref="H48:I49"/>
    <mergeCell ref="J48:J49"/>
    <mergeCell ref="A49:E49"/>
    <mergeCell ref="A52:J52"/>
    <mergeCell ref="A53:J53"/>
    <mergeCell ref="A54:J54"/>
  </mergeCells>
  <pageMargins left="0.147638" right="0.147638" top="0.206693" bottom="0.206693" header="0.0" footer="0.0"/>
  <pageSetup paperSize="9" orientation="portrait"/>
  <rowBreaks count="0" manualBreakCount="0">
    </rowBreaks>
</worksheet>
</file>