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<sst xmlns="http://schemas.openxmlformats.org/spreadsheetml/2006/main" count="68" uniqueCount="68">
  <si>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</si>
  <si>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</si>
  <si>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</si>
  <si>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</si>
  <si>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HA-30/F/20/XC2+XM2 fabricado en central, y vertido con cubilote, y acero UNE-EN 10080 B 500 S, con una cuantía aproximada de 120 kg/m³; montaje y desmontaje de sistema de encofrado, con acabado visto con textura lisa, en planta de entre 4 y 5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</si>
  <si>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</si>
  <si>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</si>
  <si>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</si>
  <si>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</si>
  <si>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</si>
  <si>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</si>
  <si>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</si>
  <si>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</si>
  <si>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</si>
  <si>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</si>
  <si>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</si>
  <si>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</si>
  <si>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</si>
  <si>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</si>
  <si>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</si>
  <si>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</si>
  <si>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mt08vis010c</t>
  </si>
  <si>
    <t xml:space="preserve">m²</t>
  </si>
  <si>
    <t xml:space="preserve">Tablero contrachapado fenólico de madera de pino con bastidor metálico, para encofrado de pilares de hormigón armado con acabado visto, de sección rectangular o cuadrada, de entre 4 y 5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</si>
  <si>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</si>
  <si>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</si>
  <si>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</si>
  <si>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mt50spa081d</t>
  </si>
  <si>
    <t xml:space="preserve">Ud</t>
  </si>
  <si>
    <t xml:space="preserve">Puntal metálico telescópico, de hasta 5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</si>
  <si>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</si>
  <si>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</si>
  <si>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</si>
  <si>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</si>
  <si>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</si>
  <si>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</si>
  <si>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mt10haf010ctfs</t>
  </si>
  <si>
    <t xml:space="preserve">m³</t>
  </si>
  <si>
    <t xml:space="preserve">Hormigón HA-30/F/20/XC2+XM2,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</si>
  <si>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</si>
  <si>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</si>
  <si>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</si>
  <si>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</si>
  <si>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</si>
  <si>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</si>
  <si>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</si>
  <si>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</si>
  <si>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</si>
  <si>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</si>
  <si>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</si>
  <si>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</si>
  <si>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</si>
  <si>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</si>
  <si>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</si>
  <si>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</si>
  <si>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</si>
  <si>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</si>
  <si>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</si>
  <si>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</si>
  <si>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</si>
  <si>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</si>
  <si>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</si>
  <si>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</si>
  <si>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</si>
  <si>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</si>
  <si>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</si>
  <si>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54,04€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</si>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</sst>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82" customWidth="1"/>
    <col min="4" max="4" width="72.59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0.8</v>
      </c>
      <c r="F13" s="12">
        <v>104.4</v>
      </c>
      <c r="G13" s="12">
        <f ca="1">ROUND(INDIRECT(ADDRESS(ROW()+(0), COLUMN()+(-2), 1))*INDIRECT(ADDRESS(ROW()+(0), COLUMN()+(-1), 1)), 2)</f>
        <v>83.52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0.059</v>
      </c>
      <c r="F14" s="12">
        <v>19.25</v>
      </c>
      <c r="G14" s="12">
        <f ca="1">ROUND(INDIRECT(ADDRESS(ROW()+(0), COLUMN()+(-2), 1))*INDIRECT(ADDRESS(ROW()+(0), COLUMN()+(-1), 1)), 2)</f>
        <v>1.14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0.059</v>
      </c>
      <c r="F15" s="12">
        <v>32.5</v>
      </c>
      <c r="G15" s="12">
        <f ca="1">ROUND(INDIRECT(ADDRESS(ROW()+(0), COLUMN()+(-2), 1))*INDIRECT(ADDRESS(ROW()+(0), COLUMN()+(-1), 1)), 2)</f>
        <v>1.92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17.8</v>
      </c>
      <c r="F16" s="12">
        <v>0.55</v>
      </c>
      <c r="G16" s="12">
        <f ca="1">ROUND(INDIRECT(ADDRESS(ROW()+(0), COLUMN()+(-2), 1))*INDIRECT(ADDRESS(ROW()+(0), COLUMN()+(-1), 1)), 2)</f>
        <v>9.79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0.173</v>
      </c>
      <c r="F17" s="12">
        <v>4.59</v>
      </c>
      <c r="G17" s="12">
        <f ca="1">ROUND(INDIRECT(ADDRESS(ROW()+(0), COLUMN()+(-2), 1))*INDIRECT(ADDRESS(ROW()+(0), COLUMN()+(-1), 1)), 2)</f>
        <v>0.79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1.05</v>
      </c>
      <c r="F18" s="12">
        <v>103.8</v>
      </c>
      <c r="G18" s="12">
        <f ca="1">ROUND(INDIRECT(ADDRESS(ROW()+(0), COLUMN()+(-2), 1))*INDIRECT(ADDRESS(ROW()+(0), COLUMN()+(-1), 1)), 2)</f>
        <v>108.99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2</v>
      </c>
      <c r="F19" s="14">
        <v>3.23</v>
      </c>
      <c r="G19" s="14">
        <f ca="1">ROUND(INDIRECT(ADDRESS(ROW()+(0), COLUMN()+(-2), 1))*INDIRECT(ADDRESS(ROW()+(0), COLUMN()+(-1), 1)), 2)</f>
        <v>6.46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406.47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5.168</v>
      </c>
      <c r="F22" s="12">
        <v>23.03</v>
      </c>
      <c r="G22" s="12">
        <f ca="1">ROUND(INDIRECT(ADDRESS(ROW()+(0), COLUMN()+(-2), 1))*INDIRECT(ADDRESS(ROW()+(0), COLUMN()+(-1), 1)), 2)</f>
        <v>119.02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5.168</v>
      </c>
      <c r="F23" s="12">
        <v>21.86</v>
      </c>
      <c r="G23" s="12">
        <f ca="1">ROUND(INDIRECT(ADDRESS(ROW()+(0), COLUMN()+(-2), 1))*INDIRECT(ADDRESS(ROW()+(0), COLUMN()+(-1), 1)), 2)</f>
        <v>112.97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0.672</v>
      </c>
      <c r="F24" s="12">
        <v>23.03</v>
      </c>
      <c r="G24" s="12">
        <f ca="1">ROUND(INDIRECT(ADDRESS(ROW()+(0), COLUMN()+(-2), 1))*INDIRECT(ADDRESS(ROW()+(0), COLUMN()+(-1), 1)), 2)</f>
        <v>15.48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0.672</v>
      </c>
      <c r="F25" s="12">
        <v>21.86</v>
      </c>
      <c r="G25" s="12">
        <f ca="1">ROUND(INDIRECT(ADDRESS(ROW()+(0), COLUMN()+(-2), 1))*INDIRECT(ADDRESS(ROW()+(0), COLUMN()+(-1), 1)), 2)</f>
        <v>14.69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0.34</v>
      </c>
      <c r="F26" s="12">
        <v>23.03</v>
      </c>
      <c r="G26" s="12">
        <f ca="1">ROUND(INDIRECT(ADDRESS(ROW()+(0), COLUMN()+(-2), 1))*INDIRECT(ADDRESS(ROW()+(0), COLUMN()+(-1), 1)), 2)</f>
        <v>7.83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3">
        <v>1.37</v>
      </c>
      <c r="F27" s="14">
        <v>21.86</v>
      </c>
      <c r="G27" s="14">
        <f ca="1">ROUND(INDIRECT(ADDRESS(ROW()+(0), COLUMN()+(-2), 1))*INDIRECT(ADDRESS(ROW()+(0), COLUMN()+(-1), 1)), 2)</f>
        <v>29.95</v>
      </c>
    </row>
    <row r="28" spans="1:7" ht="13.50" thickBot="1" customHeight="1">
      <c r="A28" s="15"/>
      <c r="B28" s="15"/>
      <c r="C28" s="15"/>
      <c r="D28" s="15"/>
      <c r="E28" s="9" t="s">
        <v>62</v>
      </c>
      <c r="F28" s="9"/>
      <c r="G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299.94</v>
      </c>
    </row>
    <row r="29" spans="1:7" ht="13.50" thickBot="1" customHeight="1">
      <c r="A29" s="15">
        <v>3</v>
      </c>
      <c r="B29" s="15"/>
      <c r="C29" s="15"/>
      <c r="D29" s="18" t="s">
        <v>63</v>
      </c>
      <c r="E29" s="18"/>
      <c r="F29" s="15"/>
      <c r="G29" s="15"/>
    </row>
    <row r="30" spans="1:7" ht="13.50" thickBot="1" customHeight="1">
      <c r="A30" s="19"/>
      <c r="B30" s="19"/>
      <c r="C30" s="20" t="s">
        <v>64</v>
      </c>
      <c r="D30" s="19" t="s">
        <v>65</v>
      </c>
      <c r="E30" s="13">
        <v>2</v>
      </c>
      <c r="F30" s="14">
        <f ca="1">ROUND(SUM(INDIRECT(ADDRESS(ROW()+(-2), COLUMN()+(1), 1)),INDIRECT(ADDRESS(ROW()+(-10), COLUMN()+(1), 1))), 2)</f>
        <v>706.41</v>
      </c>
      <c r="G30" s="14">
        <f ca="1">ROUND(INDIRECT(ADDRESS(ROW()+(0), COLUMN()+(-2), 1))*INDIRECT(ADDRESS(ROW()+(0), COLUMN()+(-1), 1))/100, 2)</f>
        <v>14.13</v>
      </c>
    </row>
    <row r="31" spans="1:7" ht="13.50" thickBot="1" customHeight="1">
      <c r="A31" s="21" t="s">
        <v>66</v>
      </c>
      <c r="B31" s="21"/>
      <c r="C31" s="22"/>
      <c r="D31" s="23"/>
      <c r="E31" s="24" t="s">
        <v>67</v>
      </c>
      <c r="F31" s="25"/>
      <c r="G31" s="26">
        <f ca="1">ROUND(SUM(INDIRECT(ADDRESS(ROW()+(-1), COLUMN()+(0), 1)),INDIRECT(ADDRESS(ROW()+(-3), COLUMN()+(0), 1)),INDIRECT(ADDRESS(ROW()+(-11), COLUMN()+(0), 1))), 2)</f>
        <v>720.54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A27:B27"/>
    <mergeCell ref="A28:B28"/>
    <mergeCell ref="E28:F28"/>
    <mergeCell ref="A29:B29"/>
    <mergeCell ref="D29:E29"/>
    <mergeCell ref="A30:B30"/>
    <mergeCell ref="A31:D31"/>
    <mergeCell ref="E31:F31"/>
  </mergeCells>
  <pageMargins left="0.147638" right="0.147638" top="0.206693" bottom="0.206693" header="0.0" footer="0.0"/>
  <pageSetup paperSize="9" orientation="portrait"/>
  <rowBreaks count="0" manualBreakCount="0">
    </rowBreaks>
</worksheet>
</file>