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<sst xmlns="http://schemas.openxmlformats.org/spreadsheetml/2006/main" count="99" uniqueCount="99">
  <si>
    <t xml:space="preserve"/>
  </si>
  <si>
    <t xml:space="preserve">EMF040</t>
  </si>
  <si>
    <t xml:space="preserve">m²</t>
  </si>
  <si>
    <t xml:space="preserve">Forjado de viguetas de madera y entrevigado con alfarjías y ladrillos cerámicos colocados por tabla.</t>
  </si>
  <si>
    <r>
      <rPr>
        <sz val="8.25"/>
        <color rgb="FF000000"/>
        <rFont val="Arial"/>
        <family val="2"/>
      </rPr>
      <t xml:space="preserve">Forjado tradicional con un intereje de 50 cm, compuesto por viguetas de madera aserrada de pino silvestre (Pinus sylvestris) procedente de España con certificado PEFC, de 70x70 mm de sección, clase resistente C18 según UNE-EN 338 y UNE-EN 1912, calidad estructural ME-2 según UNE 56544; para clase de uso 1 según UNE-EN 335, con protección frente a agentes bióticos que se corresponde con la clase de penetración NP1 según UNE-EN 351-1, con acabado cepillado colocadas mediante apoyo sobre elemento estructural; entrevigado compuesto de alfarjías de madera aserrada de pino silvestre (Pinus sylvestris) procedente de España con certificado PEFC, de 70x30 mm de sección, clase resistente C24 según UNE-EN 338 y UNE-EN 1912, calidad estructural ME-1 según UNE 56544; para clase de uso 1 según UNE-EN 335, con protección frente a agentes bióticos que se corresponde con la clase de penetración NP1 según UNE-EN 351-1, con acabado cepillado, sobre las que apoya un tablero de ladrillos cerámicos cara vista macizos de elaboración manual, tipo tejar, color rojo, 24x11,5x3,5 cm, colocados por tabla; y malla electrosoldada ME 20x20 Ø 5-5 B 500 T 6x2,20 UNE-EN 10080, en capa de compresión de 4 cm de espesor de hormigón ligero HL-25/B/10/XC2, densidad entre 1200 y 1500 kg/m³, (cantidad mínima de cemento 275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</si>
  <si>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</si>
  <si>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</si>
  <si>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</si>
  <si>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</si>
  <si>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</si>
  <si>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</si>
  <si>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</si>
  <si>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</si>
  <si>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</si>
  <si>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</si>
  <si>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</si>
  <si>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</si>
  <si>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</si>
  <si>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</si>
  <si>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</si>
  <si>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</si>
  <si>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mt07mee100gai1baa</t>
  </si>
  <si>
    <t xml:space="preserve">m³</t>
  </si>
  <si>
    <t xml:space="preserve">Madera aserrada de pino silvestre (Pinus sylvestris) procedente de España con certificado PEFC, para viguetas, de hasta 5 m de longitud, de 70x70 mm de sección, clase resistente C18 según UNE-EN 338 y UNE-EN 1912, calidad estructural ME-2 según UNE 56544; para clase de uso 1 según UNE-EN 335, con protección frente a agentes bióticos que se corresponde con la clase de penetración NP1 según UNE-EN 351-1, con acabado cepillado.</t>
  </si>
  <si>
    <t xml:space="preserve">mt07emr111b</t>
  </si>
  <si>
    <t xml:space="preserve">Ud</t>
  </si>
  <si>
    <t xml:space="preserve">Clavo, de 4 mm de diámetro y 50 mm de longitud, de acero galvanizado de alta adherencia.</t>
  </si>
  <si>
    <t xml:space="preserve">mt07mee100iah1maa</t>
  </si>
  <si>
    <t xml:space="preserve">m³</t>
  </si>
  <si>
    <t xml:space="preserve">Madera aserrada de pino silvestre (Pinus sylvestris) procedente de España con certificado PEFC, para alfarjías, de hasta 5 m de longitud, de 70x30 mm de sección, clase resistente C24 según UNE-EN 338 y UNE-EN 1912, calidad estructural ME-1 según UNE 56544; para clase de uso 1 según UNE-EN 335, con protección frente a agentes bióticos que se corresponde con la clase de penetración NP1 según UNE-EN 351-1, con acabado cepillado.</t>
  </si>
  <si>
    <t xml:space="preserve">mt05mte010a</t>
  </si>
  <si>
    <t xml:space="preserve">Ud</t>
  </si>
  <si>
    <t xml:space="preserve">Ladrillo cerámico cara vista macizo de elaboración manual (tejar), color rojo, 24x11,5x3,5 cm, para uso en fábrica no protegida (pieza U), densidad 1850 kg/m³, según UNE-EN 771-1.</t>
  </si>
  <si>
    <t xml:space="preserve">mt09mif010ca</t>
  </si>
  <si>
    <t xml:space="preserve">t</t>
  </si>
  <si>
    <t xml:space="preserve">Mortero industrial para albañilería, de cemento, color gris, categoría M-5 (resistencia a compresión 5 N/mm²), suministrado en sacos, según UNE-EN 998-2.</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</si>
  <si>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</si>
  <si>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</si>
  <si>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</si>
  <si>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</si>
  <si>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</si>
  <si>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</si>
  <si>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</si>
  <si>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</si>
  <si>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</si>
  <si>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mt10hes050psa</t>
  </si>
  <si>
    <t xml:space="preserve">m³</t>
  </si>
  <si>
    <t xml:space="preserve">Hormigón ligero HLA-25/B/10/XC2, de entre 1200 y 1500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</si>
  <si>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</si>
  <si>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</si>
  <si>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</si>
  <si>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</si>
  <si>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</si>
  <si>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</si>
  <si>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</si>
  <si>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</si>
  <si>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mo020</t>
  </si>
  <si>
    <t xml:space="preserve">h</t>
  </si>
  <si>
    <t xml:space="preserve">Oficial 1ª construcción.</t>
  </si>
  <si>
    <t xml:space="preserve">mo113</t>
  </si>
  <si>
    <t xml:space="preserve">h</t>
  </si>
  <si>
    <t xml:space="preserve">Peón ordinario construcción.</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</si>
  <si>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</si>
  <si>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</si>
  <si>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</si>
  <si>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</si>
  <si>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</si>
  <si>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</si>
  <si>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</si>
  <si>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</si>
  <si>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</si>
  <si>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</si>
  <si>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</si>
  <si>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</si>
  <si>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</si>
  <si>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</si>
  <si>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</si>
  <si>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</si>
  <si>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</si>
  <si>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</si>
  <si>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</si>
  <si>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</si>
  <si>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</si>
  <si>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</si>
  <si>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12,34€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</si>
  <si>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</si>
  <si>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</si>
  <si>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</si>
  <si>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</si>
  <si>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</si>
  <si>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</si>
  <si>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</si>
  <si>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</si>
  <si>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998-2:2016</t>
  </si>
  <si>
    <t xml:space="preserve">2+/4</t>
  </si>
  <si>
    <t xml:space="preserve">Especificaciones de los morteros para albañilería. Parte 2: Morteros para albañilería</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</si>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</sst>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7.65" customWidth="1"/>
    <col min="5" max="5" width="66.30" customWidth="1"/>
    <col min="6" max="6" width="3.06" customWidth="1"/>
    <col min="7" max="7" width="9.69" customWidth="1"/>
    <col min="8" max="8" width="3.91" customWidth="1"/>
    <col min="9" max="9" width="10.37"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129.0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13.50" thickBot="1" customHeight="1">
      <c r="A10" s="1" t="s">
        <v>12</v>
      </c>
      <c r="B10" s="1"/>
      <c r="C10" s="1"/>
      <c r="D10" s="10" t="s">
        <v>13</v>
      </c>
      <c r="E10" s="1" t="s">
        <v>14</v>
      </c>
      <c r="F10" s="1"/>
      <c r="G10" s="11">
        <v>0.04</v>
      </c>
      <c r="H10" s="11"/>
      <c r="I10" s="12">
        <v>6.32</v>
      </c>
      <c r="J10" s="12">
        <f ca="1">ROUND(INDIRECT(ADDRESS(ROW()+(0), COLUMN()+(-3), 1))*INDIRECT(ADDRESS(ROW()+(0), COLUMN()+(-1), 1)), 2)</f>
        <v>0.25</v>
      </c>
    </row>
    <row r="11" spans="1:10" ht="13.50" thickBot="1" customHeight="1">
      <c r="A11" s="1" t="s">
        <v>15</v>
      </c>
      <c r="B11" s="1"/>
      <c r="C11" s="1"/>
      <c r="D11" s="10" t="s">
        <v>16</v>
      </c>
      <c r="E11" s="1" t="s">
        <v>17</v>
      </c>
      <c r="F11" s="1"/>
      <c r="G11" s="11">
        <v>0.045</v>
      </c>
      <c r="H11" s="11"/>
      <c r="I11" s="12">
        <v>1.87</v>
      </c>
      <c r="J11" s="12">
        <f ca="1">ROUND(INDIRECT(ADDRESS(ROW()+(0), COLUMN()+(-3), 1))*INDIRECT(ADDRESS(ROW()+(0), COLUMN()+(-1), 1)), 2)</f>
        <v>0.08</v>
      </c>
    </row>
    <row r="12" spans="1:10" ht="13.50" thickBot="1" customHeight="1">
      <c r="A12" s="1" t="s">
        <v>18</v>
      </c>
      <c r="B12" s="1"/>
      <c r="C12" s="1"/>
      <c r="D12" s="10" t="s">
        <v>19</v>
      </c>
      <c r="E12" s="1" t="s">
        <v>20</v>
      </c>
      <c r="F12" s="1"/>
      <c r="G12" s="11">
        <v>0.013</v>
      </c>
      <c r="H12" s="11"/>
      <c r="I12" s="12">
        <v>19.25</v>
      </c>
      <c r="J12" s="12">
        <f ca="1">ROUND(INDIRECT(ADDRESS(ROW()+(0), COLUMN()+(-3), 1))*INDIRECT(ADDRESS(ROW()+(0), COLUMN()+(-1), 1)), 2)</f>
        <v>0.25</v>
      </c>
    </row>
    <row r="13" spans="1:10" ht="66.00" thickBot="1" customHeight="1">
      <c r="A13" s="1" t="s">
        <v>21</v>
      </c>
      <c r="B13" s="1"/>
      <c r="C13" s="1"/>
      <c r="D13" s="10" t="s">
        <v>22</v>
      </c>
      <c r="E13" s="1" t="s">
        <v>23</v>
      </c>
      <c r="F13" s="1"/>
      <c r="G13" s="11">
        <v>0.01</v>
      </c>
      <c r="H13" s="11"/>
      <c r="I13" s="12">
        <v>654.84</v>
      </c>
      <c r="J13" s="12">
        <f ca="1">ROUND(INDIRECT(ADDRESS(ROW()+(0), COLUMN()+(-3), 1))*INDIRECT(ADDRESS(ROW()+(0), COLUMN()+(-1), 1)), 2)</f>
        <v>6.55</v>
      </c>
    </row>
    <row r="14" spans="1:10" ht="24.00" thickBot="1" customHeight="1">
      <c r="A14" s="1" t="s">
        <v>24</v>
      </c>
      <c r="B14" s="1"/>
      <c r="C14" s="1"/>
      <c r="D14" s="10" t="s">
        <v>25</v>
      </c>
      <c r="E14" s="1" t="s">
        <v>26</v>
      </c>
      <c r="F14" s="1"/>
      <c r="G14" s="11">
        <v>4</v>
      </c>
      <c r="H14" s="11"/>
      <c r="I14" s="12">
        <v>0.09</v>
      </c>
      <c r="J14" s="12">
        <f ca="1">ROUND(INDIRECT(ADDRESS(ROW()+(0), COLUMN()+(-3), 1))*INDIRECT(ADDRESS(ROW()+(0), COLUMN()+(-1), 1)), 2)</f>
        <v>0.36</v>
      </c>
    </row>
    <row r="15" spans="1:10" ht="66.00" thickBot="1" customHeight="1">
      <c r="A15" s="1" t="s">
        <v>27</v>
      </c>
      <c r="B15" s="1"/>
      <c r="C15" s="1"/>
      <c r="D15" s="10" t="s">
        <v>28</v>
      </c>
      <c r="E15" s="1" t="s">
        <v>29</v>
      </c>
      <c r="F15" s="1"/>
      <c r="G15" s="11">
        <v>0.009</v>
      </c>
      <c r="H15" s="11"/>
      <c r="I15" s="12">
        <v>727.6</v>
      </c>
      <c r="J15" s="12">
        <f ca="1">ROUND(INDIRECT(ADDRESS(ROW()+(0), COLUMN()+(-3), 1))*INDIRECT(ADDRESS(ROW()+(0), COLUMN()+(-1), 1)), 2)</f>
        <v>6.55</v>
      </c>
    </row>
    <row r="16" spans="1:10" ht="34.50" thickBot="1" customHeight="1">
      <c r="A16" s="1" t="s">
        <v>30</v>
      </c>
      <c r="B16" s="1"/>
      <c r="C16" s="1"/>
      <c r="D16" s="10" t="s">
        <v>31</v>
      </c>
      <c r="E16" s="1" t="s">
        <v>32</v>
      </c>
      <c r="F16" s="1"/>
      <c r="G16" s="11">
        <v>37.8</v>
      </c>
      <c r="H16" s="11"/>
      <c r="I16" s="12">
        <v>0.6</v>
      </c>
      <c r="J16" s="12">
        <f ca="1">ROUND(INDIRECT(ADDRESS(ROW()+(0), COLUMN()+(-3), 1))*INDIRECT(ADDRESS(ROW()+(0), COLUMN()+(-1), 1)), 2)</f>
        <v>22.68</v>
      </c>
    </row>
    <row r="17" spans="1:10" ht="24.00" thickBot="1" customHeight="1">
      <c r="A17" s="1" t="s">
        <v>33</v>
      </c>
      <c r="B17" s="1"/>
      <c r="C17" s="1"/>
      <c r="D17" s="10" t="s">
        <v>34</v>
      </c>
      <c r="E17" s="1" t="s">
        <v>35</v>
      </c>
      <c r="F17" s="1"/>
      <c r="G17" s="11">
        <v>0.005</v>
      </c>
      <c r="H17" s="11"/>
      <c r="I17" s="12">
        <v>53.48</v>
      </c>
      <c r="J17" s="12">
        <f ca="1">ROUND(INDIRECT(ADDRESS(ROW()+(0), COLUMN()+(-3), 1))*INDIRECT(ADDRESS(ROW()+(0), COLUMN()+(-1), 1)), 2)</f>
        <v>0.27</v>
      </c>
    </row>
    <row r="18" spans="1:10" ht="13.50" thickBot="1" customHeight="1">
      <c r="A18" s="1" t="s">
        <v>36</v>
      </c>
      <c r="B18" s="1"/>
      <c r="C18" s="1"/>
      <c r="D18" s="10" t="s">
        <v>37</v>
      </c>
      <c r="E18" s="1" t="s">
        <v>38</v>
      </c>
      <c r="F18" s="1"/>
      <c r="G18" s="11">
        <v>1</v>
      </c>
      <c r="H18" s="11"/>
      <c r="I18" s="12">
        <v>0.09</v>
      </c>
      <c r="J18" s="12">
        <f ca="1">ROUND(INDIRECT(ADDRESS(ROW()+(0), COLUMN()+(-3), 1))*INDIRECT(ADDRESS(ROW()+(0), COLUMN()+(-1), 1)), 2)</f>
        <v>0.09</v>
      </c>
    </row>
    <row r="19" spans="1:10" ht="13.50" thickBot="1" customHeight="1">
      <c r="A19" s="1" t="s">
        <v>39</v>
      </c>
      <c r="B19" s="1"/>
      <c r="C19" s="1"/>
      <c r="D19" s="10" t="s">
        <v>40</v>
      </c>
      <c r="E19" s="1" t="s">
        <v>41</v>
      </c>
      <c r="F19" s="1"/>
      <c r="G19" s="11">
        <v>1.1</v>
      </c>
      <c r="H19" s="11"/>
      <c r="I19" s="12">
        <v>2.52</v>
      </c>
      <c r="J19" s="12">
        <f ca="1">ROUND(INDIRECT(ADDRESS(ROW()+(0), COLUMN()+(-3), 1))*INDIRECT(ADDRESS(ROW()+(0), COLUMN()+(-1), 1)), 2)</f>
        <v>2.77</v>
      </c>
    </row>
    <row r="20" spans="1:10" ht="13.50" thickBot="1" customHeight="1">
      <c r="A20" s="1" t="s">
        <v>42</v>
      </c>
      <c r="B20" s="1"/>
      <c r="C20" s="1"/>
      <c r="D20" s="10" t="s">
        <v>43</v>
      </c>
      <c r="E20" s="1" t="s">
        <v>44</v>
      </c>
      <c r="F20" s="1"/>
      <c r="G20" s="11">
        <v>0.017</v>
      </c>
      <c r="H20" s="11"/>
      <c r="I20" s="12">
        <v>1.5</v>
      </c>
      <c r="J20" s="12">
        <f ca="1">ROUND(INDIRECT(ADDRESS(ROW()+(0), COLUMN()+(-3), 1))*INDIRECT(ADDRESS(ROW()+(0), COLUMN()+(-1), 1)), 2)</f>
        <v>0.03</v>
      </c>
    </row>
    <row r="21" spans="1:10" ht="24.00" thickBot="1" customHeight="1">
      <c r="A21" s="1" t="s">
        <v>45</v>
      </c>
      <c r="B21" s="1"/>
      <c r="C21" s="1"/>
      <c r="D21" s="10" t="s">
        <v>46</v>
      </c>
      <c r="E21" s="1" t="s">
        <v>47</v>
      </c>
      <c r="F21" s="1"/>
      <c r="G21" s="13">
        <v>0.042</v>
      </c>
      <c r="H21" s="13"/>
      <c r="I21" s="14">
        <v>146.58</v>
      </c>
      <c r="J21" s="14">
        <f ca="1">ROUND(INDIRECT(ADDRESS(ROW()+(0), COLUMN()+(-3), 1))*INDIRECT(ADDRESS(ROW()+(0), COLUMN()+(-1), 1)), 2)</f>
        <v>6.16</v>
      </c>
    </row>
    <row r="22" spans="1:10" ht="13.50" thickBot="1" customHeight="1">
      <c r="A22" s="15"/>
      <c r="B22" s="15"/>
      <c r="C22" s="15"/>
      <c r="D22" s="15"/>
      <c r="E22" s="15"/>
      <c r="F22" s="15"/>
      <c r="G22" s="9" t="s">
        <v>48</v>
      </c>
      <c r="H22" s="9"/>
      <c r="I22" s="9"/>
      <c r="J2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46.04</v>
      </c>
    </row>
    <row r="23" spans="1:10" ht="13.50" thickBot="1" customHeight="1">
      <c r="A23" s="15">
        <v>2</v>
      </c>
      <c r="B23" s="15"/>
      <c r="C23" s="15"/>
      <c r="D23" s="15"/>
      <c r="E23" s="18" t="s">
        <v>49</v>
      </c>
      <c r="F23" s="18"/>
      <c r="G23" s="18"/>
      <c r="H23" s="18"/>
      <c r="I23" s="15"/>
      <c r="J23" s="15"/>
    </row>
    <row r="24" spans="1:10" ht="13.50" thickBot="1" customHeight="1">
      <c r="A24" s="1" t="s">
        <v>50</v>
      </c>
      <c r="B24" s="1"/>
      <c r="C24" s="1"/>
      <c r="D24" s="10" t="s">
        <v>51</v>
      </c>
      <c r="E24" s="1" t="s">
        <v>52</v>
      </c>
      <c r="F24" s="1"/>
      <c r="G24" s="11">
        <v>0.053</v>
      </c>
      <c r="H24" s="11"/>
      <c r="I24" s="12">
        <v>23.03</v>
      </c>
      <c r="J24" s="12">
        <f ca="1">ROUND(INDIRECT(ADDRESS(ROW()+(0), COLUMN()+(-3), 1))*INDIRECT(ADDRESS(ROW()+(0), COLUMN()+(-1), 1)), 2)</f>
        <v>1.22</v>
      </c>
    </row>
    <row r="25" spans="1:10" ht="13.50" thickBot="1" customHeight="1">
      <c r="A25" s="1" t="s">
        <v>53</v>
      </c>
      <c r="B25" s="1"/>
      <c r="C25" s="1"/>
      <c r="D25" s="10" t="s">
        <v>54</v>
      </c>
      <c r="E25" s="1" t="s">
        <v>55</v>
      </c>
      <c r="F25" s="1"/>
      <c r="G25" s="11">
        <v>0.026</v>
      </c>
      <c r="H25" s="11"/>
      <c r="I25" s="12">
        <v>21.86</v>
      </c>
      <c r="J25" s="12">
        <f ca="1">ROUND(INDIRECT(ADDRESS(ROW()+(0), COLUMN()+(-3), 1))*INDIRECT(ADDRESS(ROW()+(0), COLUMN()+(-1), 1)), 2)</f>
        <v>0.57</v>
      </c>
    </row>
    <row r="26" spans="1:10" ht="13.50" thickBot="1" customHeight="1">
      <c r="A26" s="1" t="s">
        <v>56</v>
      </c>
      <c r="B26" s="1"/>
      <c r="C26" s="1"/>
      <c r="D26" s="10" t="s">
        <v>57</v>
      </c>
      <c r="E26" s="1" t="s">
        <v>58</v>
      </c>
      <c r="F26" s="1"/>
      <c r="G26" s="11">
        <v>0.75</v>
      </c>
      <c r="H26" s="11"/>
      <c r="I26" s="12">
        <v>22.13</v>
      </c>
      <c r="J26" s="12">
        <f ca="1">ROUND(INDIRECT(ADDRESS(ROW()+(0), COLUMN()+(-3), 1))*INDIRECT(ADDRESS(ROW()+(0), COLUMN()+(-1), 1)), 2)</f>
        <v>16.6</v>
      </c>
    </row>
    <row r="27" spans="1:10" ht="13.50" thickBot="1" customHeight="1">
      <c r="A27" s="1" t="s">
        <v>59</v>
      </c>
      <c r="B27" s="1"/>
      <c r="C27" s="1"/>
      <c r="D27" s="10" t="s">
        <v>60</v>
      </c>
      <c r="E27" s="1" t="s">
        <v>61</v>
      </c>
      <c r="F27" s="1"/>
      <c r="G27" s="11">
        <v>0.47</v>
      </c>
      <c r="H27" s="11"/>
      <c r="I27" s="12">
        <v>20.78</v>
      </c>
      <c r="J27" s="12">
        <f ca="1">ROUND(INDIRECT(ADDRESS(ROW()+(0), COLUMN()+(-3), 1))*INDIRECT(ADDRESS(ROW()+(0), COLUMN()+(-1), 1)), 2)</f>
        <v>9.77</v>
      </c>
    </row>
    <row r="28" spans="1:10" ht="13.50" thickBot="1" customHeight="1">
      <c r="A28" s="1" t="s">
        <v>62</v>
      </c>
      <c r="B28" s="1"/>
      <c r="C28" s="1"/>
      <c r="D28" s="10" t="s">
        <v>63</v>
      </c>
      <c r="E28" s="1" t="s">
        <v>64</v>
      </c>
      <c r="F28" s="1"/>
      <c r="G28" s="11">
        <v>0.1</v>
      </c>
      <c r="H28" s="11"/>
      <c r="I28" s="12">
        <v>23.03</v>
      </c>
      <c r="J28" s="12">
        <f ca="1">ROUND(INDIRECT(ADDRESS(ROW()+(0), COLUMN()+(-3), 1))*INDIRECT(ADDRESS(ROW()+(0), COLUMN()+(-1), 1)), 2)</f>
        <v>2.3</v>
      </c>
    </row>
    <row r="29" spans="1:10" ht="13.50" thickBot="1" customHeight="1">
      <c r="A29" s="1" t="s">
        <v>65</v>
      </c>
      <c r="B29" s="1"/>
      <c r="C29" s="1"/>
      <c r="D29" s="10" t="s">
        <v>66</v>
      </c>
      <c r="E29" s="1" t="s">
        <v>67</v>
      </c>
      <c r="F29" s="1"/>
      <c r="G29" s="11">
        <v>0.1</v>
      </c>
      <c r="H29" s="11"/>
      <c r="I29" s="12">
        <v>21.86</v>
      </c>
      <c r="J29" s="12">
        <f ca="1">ROUND(INDIRECT(ADDRESS(ROW()+(0), COLUMN()+(-3), 1))*INDIRECT(ADDRESS(ROW()+(0), COLUMN()+(-1), 1)), 2)</f>
        <v>2.19</v>
      </c>
    </row>
    <row r="30" spans="1:10" ht="13.50" thickBot="1" customHeight="1">
      <c r="A30" s="1" t="s">
        <v>68</v>
      </c>
      <c r="B30" s="1"/>
      <c r="C30" s="1"/>
      <c r="D30" s="10" t="s">
        <v>69</v>
      </c>
      <c r="E30" s="1" t="s">
        <v>70</v>
      </c>
      <c r="F30" s="1"/>
      <c r="G30" s="11">
        <v>0.023</v>
      </c>
      <c r="H30" s="11"/>
      <c r="I30" s="12">
        <v>23.03</v>
      </c>
      <c r="J30" s="12">
        <f ca="1">ROUND(INDIRECT(ADDRESS(ROW()+(0), COLUMN()+(-3), 1))*INDIRECT(ADDRESS(ROW()+(0), COLUMN()+(-1), 1)), 2)</f>
        <v>0.53</v>
      </c>
    </row>
    <row r="31" spans="1:10" ht="13.50" thickBot="1" customHeight="1">
      <c r="A31" s="1" t="s">
        <v>71</v>
      </c>
      <c r="B31" s="1"/>
      <c r="C31" s="1"/>
      <c r="D31" s="10" t="s">
        <v>72</v>
      </c>
      <c r="E31" s="1" t="s">
        <v>73</v>
      </c>
      <c r="F31" s="1"/>
      <c r="G31" s="11">
        <v>0.023</v>
      </c>
      <c r="H31" s="11"/>
      <c r="I31" s="12">
        <v>21.86</v>
      </c>
      <c r="J31" s="12">
        <f ca="1">ROUND(INDIRECT(ADDRESS(ROW()+(0), COLUMN()+(-3), 1))*INDIRECT(ADDRESS(ROW()+(0), COLUMN()+(-1), 1)), 2)</f>
        <v>0.5</v>
      </c>
    </row>
    <row r="32" spans="1:10" ht="13.50" thickBot="1" customHeight="1">
      <c r="A32" s="1" t="s">
        <v>74</v>
      </c>
      <c r="B32" s="1"/>
      <c r="C32" s="1"/>
      <c r="D32" s="10" t="s">
        <v>75</v>
      </c>
      <c r="E32" s="1" t="s">
        <v>76</v>
      </c>
      <c r="F32" s="1"/>
      <c r="G32" s="11">
        <v>0.008</v>
      </c>
      <c r="H32" s="11"/>
      <c r="I32" s="12">
        <v>23.03</v>
      </c>
      <c r="J32" s="12">
        <f ca="1">ROUND(INDIRECT(ADDRESS(ROW()+(0), COLUMN()+(-3), 1))*INDIRECT(ADDRESS(ROW()+(0), COLUMN()+(-1), 1)), 2)</f>
        <v>0.18</v>
      </c>
    </row>
    <row r="33" spans="1:10" ht="13.50" thickBot="1" customHeight="1">
      <c r="A33" s="1" t="s">
        <v>77</v>
      </c>
      <c r="B33" s="1"/>
      <c r="C33" s="1"/>
      <c r="D33" s="10" t="s">
        <v>78</v>
      </c>
      <c r="E33" s="1" t="s">
        <v>79</v>
      </c>
      <c r="F33" s="1"/>
      <c r="G33" s="13">
        <v>0.034</v>
      </c>
      <c r="H33" s="13"/>
      <c r="I33" s="14">
        <v>21.86</v>
      </c>
      <c r="J33" s="14">
        <f ca="1">ROUND(INDIRECT(ADDRESS(ROW()+(0), COLUMN()+(-3), 1))*INDIRECT(ADDRESS(ROW()+(0), COLUMN()+(-1), 1)), 2)</f>
        <v>0.74</v>
      </c>
    </row>
    <row r="34" spans="1:10" ht="13.50" thickBot="1" customHeight="1">
      <c r="A34" s="15"/>
      <c r="B34" s="15"/>
      <c r="C34" s="15"/>
      <c r="D34" s="15"/>
      <c r="E34" s="15"/>
      <c r="F34" s="15"/>
      <c r="G34" s="9" t="s">
        <v>80</v>
      </c>
      <c r="H34" s="9"/>
      <c r="I34" s="9"/>
      <c r="J34"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34.6</v>
      </c>
    </row>
    <row r="35" spans="1:10" ht="13.50" thickBot="1" customHeight="1">
      <c r="A35" s="15">
        <v>3</v>
      </c>
      <c r="B35" s="15"/>
      <c r="C35" s="15"/>
      <c r="D35" s="15"/>
      <c r="E35" s="18" t="s">
        <v>81</v>
      </c>
      <c r="F35" s="18"/>
      <c r="G35" s="18"/>
      <c r="H35" s="18"/>
      <c r="I35" s="15"/>
      <c r="J35" s="15"/>
    </row>
    <row r="36" spans="1:10" ht="13.50" thickBot="1" customHeight="1">
      <c r="A36" s="19"/>
      <c r="B36" s="19"/>
      <c r="C36" s="19"/>
      <c r="D36" s="20" t="s">
        <v>82</v>
      </c>
      <c r="E36" s="19" t="s">
        <v>83</v>
      </c>
      <c r="F36" s="19"/>
      <c r="G36" s="13">
        <v>2</v>
      </c>
      <c r="H36" s="13"/>
      <c r="I36" s="14">
        <f ca="1">ROUND(SUM(INDIRECT(ADDRESS(ROW()+(-2), COLUMN()+(1), 1)),INDIRECT(ADDRESS(ROW()+(-14), COLUMN()+(1), 1))), 2)</f>
        <v>80.64</v>
      </c>
      <c r="J36" s="14">
        <f ca="1">ROUND(INDIRECT(ADDRESS(ROW()+(0), COLUMN()+(-3), 1))*INDIRECT(ADDRESS(ROW()+(0), COLUMN()+(-1), 1))/100, 2)</f>
        <v>1.61</v>
      </c>
    </row>
    <row r="37" spans="1:10" ht="13.50" thickBot="1" customHeight="1">
      <c r="A37" s="21" t="s">
        <v>84</v>
      </c>
      <c r="B37" s="21"/>
      <c r="C37" s="21"/>
      <c r="D37" s="22"/>
      <c r="E37" s="23"/>
      <c r="F37" s="23"/>
      <c r="G37" s="24" t="s">
        <v>85</v>
      </c>
      <c r="H37" s="24"/>
      <c r="I37" s="25"/>
      <c r="J37" s="26">
        <f ca="1">ROUND(SUM(INDIRECT(ADDRESS(ROW()+(-1), COLUMN()+(0), 1)),INDIRECT(ADDRESS(ROW()+(-3), COLUMN()+(0), 1)),INDIRECT(ADDRESS(ROW()+(-15), COLUMN()+(0), 1))), 2)</f>
        <v>82.25</v>
      </c>
    </row>
    <row r="40" spans="1:10" ht="13.50" thickBot="1" customHeight="1">
      <c r="A40" s="27" t="s">
        <v>86</v>
      </c>
      <c r="B40" s="27"/>
      <c r="C40" s="27"/>
      <c r="D40" s="27"/>
      <c r="E40" s="27"/>
      <c r="F40" s="27" t="s">
        <v>87</v>
      </c>
      <c r="G40" s="27"/>
      <c r="H40" s="27" t="s">
        <v>88</v>
      </c>
      <c r="I40" s="27"/>
      <c r="J40" s="27" t="s">
        <v>89</v>
      </c>
    </row>
    <row r="41" spans="1:10" ht="13.50" thickBot="1" customHeight="1">
      <c r="A41" s="28" t="s">
        <v>90</v>
      </c>
      <c r="B41" s="28"/>
      <c r="C41" s="28"/>
      <c r="D41" s="28"/>
      <c r="E41" s="28"/>
      <c r="F41" s="29">
        <v>1.06202e+006</v>
      </c>
      <c r="G41" s="29"/>
      <c r="H41" s="29">
        <v>1.06202e+006</v>
      </c>
      <c r="I41" s="29"/>
      <c r="J41" s="29" t="s">
        <v>91</v>
      </c>
    </row>
    <row r="42" spans="1:10" ht="13.50" thickBot="1" customHeight="1">
      <c r="A42" s="30" t="s">
        <v>92</v>
      </c>
      <c r="B42" s="30"/>
      <c r="C42" s="30"/>
      <c r="D42" s="30"/>
      <c r="E42" s="30"/>
      <c r="F42" s="31"/>
      <c r="G42" s="31"/>
      <c r="H42" s="31"/>
      <c r="I42" s="31"/>
      <c r="J42" s="31"/>
    </row>
    <row r="43" spans="1:10" ht="13.50" thickBot="1" customHeight="1">
      <c r="A43" s="28" t="s">
        <v>93</v>
      </c>
      <c r="B43" s="28"/>
      <c r="C43" s="28"/>
      <c r="D43" s="28"/>
      <c r="E43" s="28"/>
      <c r="F43" s="29">
        <v>1.18202e+006</v>
      </c>
      <c r="G43" s="29"/>
      <c r="H43" s="29">
        <v>1.18202e+006</v>
      </c>
      <c r="I43" s="29"/>
      <c r="J43" s="29" t="s">
        <v>94</v>
      </c>
    </row>
    <row r="44" spans="1:10" ht="13.50" thickBot="1" customHeight="1">
      <c r="A44" s="30" t="s">
        <v>95</v>
      </c>
      <c r="B44" s="30"/>
      <c r="C44" s="30"/>
      <c r="D44" s="30"/>
      <c r="E44" s="30"/>
      <c r="F44" s="31"/>
      <c r="G44" s="31"/>
      <c r="H44" s="31"/>
      <c r="I44" s="31"/>
      <c r="J44" s="31"/>
    </row>
    <row r="47" spans="1:1" ht="33.75" thickBot="1" customHeight="1">
      <c r="A47" s="1" t="s">
        <v>96</v>
      </c>
      <c r="B47" s="1"/>
      <c r="C47" s="1"/>
      <c r="D47" s="1"/>
      <c r="E47" s="1"/>
      <c r="F47" s="1"/>
      <c r="G47" s="1"/>
      <c r="H47" s="1"/>
      <c r="I47" s="1"/>
      <c r="J47" s="1"/>
    </row>
    <row r="48" spans="1:1" ht="33.75" thickBot="1" customHeight="1">
      <c r="A48" s="1" t="s">
        <v>97</v>
      </c>
      <c r="B48" s="1"/>
      <c r="C48" s="1"/>
      <c r="D48" s="1"/>
      <c r="E48" s="1"/>
      <c r="F48" s="1"/>
      <c r="G48" s="1"/>
      <c r="H48" s="1"/>
      <c r="I48" s="1"/>
      <c r="J48" s="1"/>
    </row>
    <row r="49" spans="1:1" ht="33.75" thickBot="1" customHeight="1">
      <c r="A49" s="1" t="s">
        <v>98</v>
      </c>
      <c r="B49" s="1"/>
      <c r="C49" s="1"/>
      <c r="D49" s="1"/>
      <c r="E49" s="1"/>
      <c r="F49" s="1"/>
      <c r="G49" s="1"/>
      <c r="H49" s="1"/>
      <c r="I49" s="1"/>
      <c r="J49" s="1"/>
    </row>
  </sheetData>
  <mergeCells count="105">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H17"/>
    <mergeCell ref="A18:C18"/>
    <mergeCell ref="E18:F18"/>
    <mergeCell ref="G18:H18"/>
    <mergeCell ref="A19:C19"/>
    <mergeCell ref="E19:F19"/>
    <mergeCell ref="G19:H19"/>
    <mergeCell ref="A20:C20"/>
    <mergeCell ref="E20:F20"/>
    <mergeCell ref="G20:H20"/>
    <mergeCell ref="A21:C21"/>
    <mergeCell ref="E21:F21"/>
    <mergeCell ref="G21:H21"/>
    <mergeCell ref="A22:C22"/>
    <mergeCell ref="E22:F22"/>
    <mergeCell ref="G22:I22"/>
    <mergeCell ref="A23:C23"/>
    <mergeCell ref="E23:H23"/>
    <mergeCell ref="A24:C24"/>
    <mergeCell ref="E24:F24"/>
    <mergeCell ref="G24:H24"/>
    <mergeCell ref="A25:C25"/>
    <mergeCell ref="E25:F25"/>
    <mergeCell ref="G25:H25"/>
    <mergeCell ref="A26:C26"/>
    <mergeCell ref="E26:F26"/>
    <mergeCell ref="G26:H26"/>
    <mergeCell ref="A27:C27"/>
    <mergeCell ref="E27:F27"/>
    <mergeCell ref="G27:H27"/>
    <mergeCell ref="A28:C28"/>
    <mergeCell ref="E28:F28"/>
    <mergeCell ref="G28:H28"/>
    <mergeCell ref="A29:C29"/>
    <mergeCell ref="E29:F29"/>
    <mergeCell ref="G29:H29"/>
    <mergeCell ref="A30:C30"/>
    <mergeCell ref="E30:F30"/>
    <mergeCell ref="G30:H30"/>
    <mergeCell ref="A31:C31"/>
    <mergeCell ref="E31:F31"/>
    <mergeCell ref="G31:H31"/>
    <mergeCell ref="A32:C32"/>
    <mergeCell ref="E32:F32"/>
    <mergeCell ref="G32:H32"/>
    <mergeCell ref="A33:C33"/>
    <mergeCell ref="E33:F33"/>
    <mergeCell ref="G33:H33"/>
    <mergeCell ref="A34:C34"/>
    <mergeCell ref="E34:F34"/>
    <mergeCell ref="G34:I34"/>
    <mergeCell ref="A35:C35"/>
    <mergeCell ref="E35:H35"/>
    <mergeCell ref="A36:C36"/>
    <mergeCell ref="E36:F36"/>
    <mergeCell ref="G36:H36"/>
    <mergeCell ref="A37:F37"/>
    <mergeCell ref="G37:I37"/>
    <mergeCell ref="A40:E40"/>
    <mergeCell ref="F40:G40"/>
    <mergeCell ref="H40:I40"/>
    <mergeCell ref="A41:E41"/>
    <mergeCell ref="F41:G42"/>
    <mergeCell ref="H41:I42"/>
    <mergeCell ref="J41:J42"/>
    <mergeCell ref="A42:E42"/>
    <mergeCell ref="A43:E43"/>
    <mergeCell ref="F43:G44"/>
    <mergeCell ref="H43:I44"/>
    <mergeCell ref="J43:J44"/>
    <mergeCell ref="A44:E44"/>
    <mergeCell ref="A47:J47"/>
    <mergeCell ref="A48:J48"/>
    <mergeCell ref="A49:J49"/>
  </mergeCells>
  <pageMargins left="0.147638" right="0.147638" top="0.206693" bottom="0.206693" header="0.0" footer="0.0"/>
  <pageSetup paperSize="9" orientation="portrait"/>
  <rowBreaks count="0" manualBreakCount="0">
    </rowBreaks>
</worksheet>
</file>