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<sst xmlns="http://schemas.openxmlformats.org/spreadsheetml/2006/main" count="54" uniqueCount="54">
  <si>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</si>
  <si>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EML010</t>
  </si>
  <si>
    <t xml:space="preserve">m²</t>
  </si>
  <si>
    <t xml:space="preserve">Muro estructural de entramado ligero de madera.</t>
  </si>
  <si>
    <r>
      <rPr>
        <sz val="8.25"/>
        <color rgb="FF000000"/>
        <rFont val="Arial"/>
        <family val="2"/>
      </rPr>
      <t xml:space="preserve">Muro estructural interior de entramado ligero de madera, formado por elementos de madera aserrada de pino silvestre (Pinus sylvestris) procedente de España con certificado PEFC, de 35x35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montados en obra con clavos, de acero galvanizado de alta adherencia; arriostramiento en una de sus caras con tablero estructural de partículas de madera, tipo P5, según UNE-EN 312, de 15 mm de espesor, fijado a los montantes con clavos, de acero galvanizado de alta adherencia. Incluso banda resiliente, de caucho EPDM extruido, fijada con grapas, para desolidarización; elementos de fijación mecánica, de acero galvanizado tipo DX51D+Z275N para la resolución de encuentros. El precio no incluye el tablero para arriostramiento de la estructura en una de las caras del muro.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</si>
  <si>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</si>
  <si>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</si>
  <si>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</si>
  <si>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</si>
  <si>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</si>
  <si>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</si>
  <si>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</si>
  <si>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mt07mee100aaa1baa</t>
  </si>
  <si>
    <t xml:space="preserve">m³</t>
  </si>
  <si>
    <t xml:space="preserve">Madera aserrada de pino silvestre (Pinus sylvestris) procedente de España con certificado PEFC, para entramados ligeros, de hasta 5 m de longitud, de 35x35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</si>
  <si>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mt07emr111l</t>
  </si>
  <si>
    <t xml:space="preserve">Ud</t>
  </si>
  <si>
    <t xml:space="preserve">Clavo, de 6 mm de diámetro y 100 mm de longitud, de acero galvanizado de alta adherencia.</t>
  </si>
  <si>
    <t xml:space="preserve">mt08eff040aa</t>
  </si>
  <si>
    <t xml:space="preserve">m²</t>
  </si>
  <si>
    <t xml:space="preserve">Tablero estructural de partículas de madera para uso en ambiente húmedo, tipo P5, según UNE-EN 312, de 2500x1250 mm y 15 mm de espesor, con bordes canteados, Euroclase D-s2, d0 de reacción al fuego, según UNE-EN 13501-1, clase E1 en emisión de formaldehído, según UNE-EN 13986.</t>
  </si>
  <si>
    <t xml:space="preserve">mt07emr111d</t>
  </si>
  <si>
    <t xml:space="preserve">Ud</t>
  </si>
  <si>
    <t xml:space="preserve">Clavo, de 4 mm de diámetro y 75 mm de longitud, de acero galvanizado de alta adherencia.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</si>
  <si>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</si>
  <si>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</si>
  <si>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</si>
  <si>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mt07emr409a450</t>
  </si>
  <si>
    <t xml:space="preserve">Ud</t>
  </si>
  <si>
    <t xml:space="preserve">Repercusión, por m², de elementos de fijación mecánica, de acero galvanizado tipo DX51D+Z275N, para montaje de entramado ligero de madera, para clases de servicio 1, 2 y 3 según UNE-EN 1995-1-1.</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</si>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</sst>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25" customWidth="1"/>
    <col min="4" max="4" width="7.65" customWidth="1"/>
    <col min="5" max="5" width="65.96"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
      <c r="D10" s="10" t="s">
        <v>13</v>
      </c>
      <c r="E10" s="1" t="s">
        <v>14</v>
      </c>
      <c r="F10" s="1"/>
      <c r="G10" s="11">
        <v>0.004</v>
      </c>
      <c r="H10" s="11"/>
      <c r="I10" s="12">
        <v>654.84</v>
      </c>
      <c r="J10" s="12">
        <f ca="1">ROUND(INDIRECT(ADDRESS(ROW()+(0), COLUMN()+(-3), 1))*INDIRECT(ADDRESS(ROW()+(0), COLUMN()+(-1), 1)), 2)</f>
        <v>2.62</v>
      </c>
    </row>
    <row r="11" spans="1:10" ht="24.00" thickBot="1" customHeight="1">
      <c r="A11" s="1" t="s">
        <v>15</v>
      </c>
      <c r="B11" s="1"/>
      <c r="C11" s="1"/>
      <c r="D11" s="10" t="s">
        <v>16</v>
      </c>
      <c r="E11" s="1" t="s">
        <v>17</v>
      </c>
      <c r="F11" s="1"/>
      <c r="G11" s="11">
        <v>9</v>
      </c>
      <c r="H11" s="11"/>
      <c r="I11" s="12">
        <v>0.37</v>
      </c>
      <c r="J11" s="12">
        <f ca="1">ROUND(INDIRECT(ADDRESS(ROW()+(0), COLUMN()+(-3), 1))*INDIRECT(ADDRESS(ROW()+(0), COLUMN()+(-1), 1)), 2)</f>
        <v>3.33</v>
      </c>
    </row>
    <row r="12" spans="1:10" ht="45.00" thickBot="1" customHeight="1">
      <c r="A12" s="1" t="s">
        <v>18</v>
      </c>
      <c r="B12" s="1"/>
      <c r="C12" s="1"/>
      <c r="D12" s="10" t="s">
        <v>19</v>
      </c>
      <c r="E12" s="1" t="s">
        <v>20</v>
      </c>
      <c r="F12" s="1"/>
      <c r="G12" s="11">
        <v>1</v>
      </c>
      <c r="H12" s="11"/>
      <c r="I12" s="12">
        <v>7.52</v>
      </c>
      <c r="J12" s="12">
        <f ca="1">ROUND(INDIRECT(ADDRESS(ROW()+(0), COLUMN()+(-3), 1))*INDIRECT(ADDRESS(ROW()+(0), COLUMN()+(-1), 1)), 2)</f>
        <v>7.52</v>
      </c>
    </row>
    <row r="13" spans="1:10" ht="24.00" thickBot="1" customHeight="1">
      <c r="A13" s="1" t="s">
        <v>21</v>
      </c>
      <c r="B13" s="1"/>
      <c r="C13" s="1"/>
      <c r="D13" s="10" t="s">
        <v>22</v>
      </c>
      <c r="E13" s="1" t="s">
        <v>23</v>
      </c>
      <c r="F13" s="1"/>
      <c r="G13" s="11">
        <v>17.5</v>
      </c>
      <c r="H13" s="11"/>
      <c r="I13" s="12">
        <v>0.13</v>
      </c>
      <c r="J13" s="12">
        <f ca="1">ROUND(INDIRECT(ADDRESS(ROW()+(0), COLUMN()+(-3), 1))*INDIRECT(ADDRESS(ROW()+(0), COLUMN()+(-1), 1)), 2)</f>
        <v>2.28</v>
      </c>
    </row>
    <row r="14" spans="1:10" ht="34.50" thickBot="1" customHeight="1">
      <c r="A14" s="1" t="s">
        <v>24</v>
      </c>
      <c r="B14" s="1"/>
      <c r="C14" s="1"/>
      <c r="D14" s="10" t="s">
        <v>25</v>
      </c>
      <c r="E14" s="1" t="s">
        <v>26</v>
      </c>
      <c r="F14" s="1"/>
      <c r="G14" s="11">
        <v>0.015</v>
      </c>
      <c r="H14" s="11"/>
      <c r="I14" s="12">
        <v>16.74</v>
      </c>
      <c r="J14" s="12">
        <f ca="1">ROUND(INDIRECT(ADDRESS(ROW()+(0), COLUMN()+(-3), 1))*INDIRECT(ADDRESS(ROW()+(0), COLUMN()+(-1), 1)), 2)</f>
        <v>0.25</v>
      </c>
    </row>
    <row r="15" spans="1:10" ht="34.50" thickBot="1" customHeight="1">
      <c r="A15" s="1" t="s">
        <v>27</v>
      </c>
      <c r="B15" s="1"/>
      <c r="C15" s="1"/>
      <c r="D15" s="10" t="s">
        <v>28</v>
      </c>
      <c r="E15" s="1" t="s">
        <v>29</v>
      </c>
      <c r="F15" s="1"/>
      <c r="G15" s="13">
        <v>1</v>
      </c>
      <c r="H15" s="13"/>
      <c r="I15" s="14">
        <v>4.5</v>
      </c>
      <c r="J15" s="14">
        <f ca="1">ROUND(INDIRECT(ADDRESS(ROW()+(0), COLUMN()+(-3), 1))*INDIRECT(ADDRESS(ROW()+(0), COLUMN()+(-1), 1)), 2)</f>
        <v>4.5</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20.5</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
      <c r="G18" s="11">
        <v>0.398</v>
      </c>
      <c r="H18" s="11"/>
      <c r="I18" s="12">
        <v>23.03</v>
      </c>
      <c r="J18" s="12">
        <f ca="1">ROUND(INDIRECT(ADDRESS(ROW()+(0), COLUMN()+(-3), 1))*INDIRECT(ADDRESS(ROW()+(0), COLUMN()+(-1), 1)), 2)</f>
        <v>9.17</v>
      </c>
    </row>
    <row r="19" spans="1:10" ht="13.50" thickBot="1" customHeight="1">
      <c r="A19" s="1" t="s">
        <v>35</v>
      </c>
      <c r="B19" s="1"/>
      <c r="C19" s="1"/>
      <c r="D19" s="10" t="s">
        <v>36</v>
      </c>
      <c r="E19" s="1" t="s">
        <v>37</v>
      </c>
      <c r="F19" s="1"/>
      <c r="G19" s="13">
        <v>0.458</v>
      </c>
      <c r="H19" s="13"/>
      <c r="I19" s="14">
        <v>21.86</v>
      </c>
      <c r="J19" s="14">
        <f ca="1">ROUND(INDIRECT(ADDRESS(ROW()+(0), COLUMN()+(-3), 1))*INDIRECT(ADDRESS(ROW()+(0), COLUMN()+(-1), 1)), 2)</f>
        <v>10.01</v>
      </c>
    </row>
    <row r="20" spans="1:10" ht="13.50" thickBot="1" customHeight="1">
      <c r="A20" s="15"/>
      <c r="B20" s="15"/>
      <c r="C20" s="15"/>
      <c r="D20" s="15"/>
      <c r="E20" s="15"/>
      <c r="F20" s="15"/>
      <c r="G20" s="9" t="s">
        <v>38</v>
      </c>
      <c r="H20" s="9"/>
      <c r="I20" s="9"/>
      <c r="J20" s="17">
        <f ca="1">ROUND(SUM(INDIRECT(ADDRESS(ROW()+(-1), COLUMN()+(0), 1)),INDIRECT(ADDRESS(ROW()+(-2), COLUMN()+(0), 1))), 2)</f>
        <v>19.18</v>
      </c>
    </row>
    <row r="21" spans="1:10" ht="13.50" thickBot="1" customHeight="1">
      <c r="A21" s="15">
        <v>3</v>
      </c>
      <c r="B21" s="15"/>
      <c r="C21" s="15"/>
      <c r="D21" s="15"/>
      <c r="E21" s="18" t="s">
        <v>39</v>
      </c>
      <c r="F21" s="18"/>
      <c r="G21" s="18"/>
      <c r="H21" s="18"/>
      <c r="I21" s="15"/>
      <c r="J21" s="15"/>
    </row>
    <row r="22" spans="1:10" ht="13.50" thickBot="1" customHeight="1">
      <c r="A22" s="19"/>
      <c r="B22" s="19"/>
      <c r="C22" s="19"/>
      <c r="D22" s="20" t="s">
        <v>40</v>
      </c>
      <c r="E22" s="19" t="s">
        <v>41</v>
      </c>
      <c r="F22" s="19"/>
      <c r="G22" s="13">
        <v>2</v>
      </c>
      <c r="H22" s="13"/>
      <c r="I22" s="14">
        <f ca="1">ROUND(SUM(INDIRECT(ADDRESS(ROW()+(-2), COLUMN()+(1), 1)),INDIRECT(ADDRESS(ROW()+(-6), COLUMN()+(1), 1))), 2)</f>
        <v>39.68</v>
      </c>
      <c r="J22" s="14">
        <f ca="1">ROUND(INDIRECT(ADDRESS(ROW()+(0), COLUMN()+(-3), 1))*INDIRECT(ADDRESS(ROW()+(0), COLUMN()+(-1), 1))/100, 2)</f>
        <v>0.79</v>
      </c>
    </row>
    <row r="23" spans="1:10" ht="13.50" thickBot="1" customHeight="1">
      <c r="A23" s="21" t="s">
        <v>42</v>
      </c>
      <c r="B23" s="21"/>
      <c r="C23" s="21"/>
      <c r="D23" s="22"/>
      <c r="E23" s="23"/>
      <c r="F23" s="23"/>
      <c r="G23" s="24" t="s">
        <v>43</v>
      </c>
      <c r="H23" s="24"/>
      <c r="I23" s="25"/>
      <c r="J23" s="26">
        <f ca="1">ROUND(SUM(INDIRECT(ADDRESS(ROW()+(-1), COLUMN()+(0), 1)),INDIRECT(ADDRESS(ROW()+(-3), COLUMN()+(0), 1)),INDIRECT(ADDRESS(ROW()+(-7), COLUMN()+(0), 1))), 2)</f>
        <v>40.47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1.3112e+007</v>
      </c>
      <c r="G27" s="29"/>
      <c r="H27" s="29">
        <v>1.3112e+007</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5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