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<sst xmlns="http://schemas.openxmlformats.org/spreadsheetml/2006/main" count="34" uniqueCount="34">
  <si>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</si>
  <si>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EMT050</t>
  </si>
  <si>
    <t xml:space="preserve">m²</t>
  </si>
  <si>
    <t xml:space="preserve">Panel sándwich para forjado, sobre estructura de madera.</t>
  </si>
  <si>
    <r>
      <rPr>
        <sz val="8.25"/>
        <color rgb="FF000000"/>
        <rFont val="Arial"/>
        <family val="2"/>
      </rPr>
      <t xml:space="preserve">Panel sándwich machihembrado en las cuatro caras, compuesto de: cara exterior de placa de yeso reforzado con fibras, de 12 mm de espesor, núcleo aislante de espuma de poliestireno extruido de 40 mm de espesor y cara interior de placa de yeso reforzado con fibras, de 12 mm de espesor, de 2400x550 mm, transmitancia térmica 0,774 W/(m²K), Euroclase B-s1, d0 de reacción al fuego, según UNE-EN 13501-1, fijado con tornillos autorroscantes de cabeza avellanada, de acero galvanizado, sobre estructura de madera, con una luz entre apoyos de 40 cm, para forjado. Incluso banda resiliente, de caucho EPDM extruido, fijada con grapas, para desolidarización. El precio no incluye el pavimento.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</si>
  <si>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</si>
  <si>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</si>
  <si>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</si>
  <si>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</si>
  <si>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</si>
  <si>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</si>
  <si>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</si>
  <si>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mt13pst100h</t>
  </si>
  <si>
    <t xml:space="preserve">Ud</t>
  </si>
  <si>
    <t xml:space="preserve">Tornillo autorroscante de cabeza avellanada, de acero galvanizado, de 6 mm de diámetro y 110 mm de longitud.</t>
  </si>
  <si>
    <t xml:space="preserve">mt16pdr010ab</t>
  </si>
  <si>
    <t xml:space="preserve">m</t>
  </si>
  <si>
    <t xml:space="preserve">Banda resiliente, de caucho EPDM extruido, de 5 mm de espesor y 95 mm de anchura, para reducción de ruido de impactos en 4 dBA, según UNE-EN ISO 10140, sin sustancias orgánicas volátiles (VOC), con grapas de fijación.</t>
  </si>
  <si>
    <t xml:space="preserve">mt13pst040hh</t>
  </si>
  <si>
    <t xml:space="preserve">m²</t>
  </si>
  <si>
    <t xml:space="preserve">Panel sándwich machihembrado en las cuatro caras, compuesto de: cara exterior de placa de yeso reforzado con fibras, de 12 mm de espesor, núcleo aislante de espuma de poliestireno extruido de 40 mm de espesor y cara interior de placa de yeso reforzado con fibras, de 12 mm de espesor, de 2400x550 mm, transmitancia térmica 0,774 W/(m²K), Euroclase B-s1, d0 de reacción al fuego, según UNE-EN 13501-1.</t>
  </si>
  <si>
    <t xml:space="preserve">Subtotal materiales:</t>
  </si>
  <si>
    <t xml:space="preserve">Mano de obra</t>
  </si>
  <si>
    <t xml:space="preserve">mo054</t>
  </si>
  <si>
    <t xml:space="preserve">h</t>
  </si>
  <si>
    <t xml:space="preserve">Oficial 1ª montador de aislamientos.</t>
  </si>
  <si>
    <t xml:space="preserve">mo101</t>
  </si>
  <si>
    <t xml:space="preserve">h</t>
  </si>
  <si>
    <t xml:space="preserve">Ayudante montador de aislamientos.</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</si>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</sst>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76" customWidth="1"/>
    <col min="3" max="3" width="1.53" customWidth="1"/>
    <col min="4" max="4" width="6.12" customWidth="1"/>
    <col min="5" max="5" width="74.80"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16</v>
      </c>
      <c r="G10" s="12">
        <v>0.41</v>
      </c>
      <c r="H10" s="12">
        <f ca="1">ROUND(INDIRECT(ADDRESS(ROW()+(0), COLUMN()+(-2), 1))*INDIRECT(ADDRESS(ROW()+(0), COLUMN()+(-1), 1)), 2)</f>
        <v>6.56</v>
      </c>
    </row>
    <row r="11" spans="1:8" ht="34.50" thickBot="1" customHeight="1">
      <c r="A11" s="1" t="s">
        <v>15</v>
      </c>
      <c r="B11" s="1"/>
      <c r="C11" s="10" t="s">
        <v>16</v>
      </c>
      <c r="D11" s="10"/>
      <c r="E11" s="1" t="s">
        <v>17</v>
      </c>
      <c r="F11" s="11">
        <v>0.45</v>
      </c>
      <c r="G11" s="12">
        <v>16.74</v>
      </c>
      <c r="H11" s="12">
        <f ca="1">ROUND(INDIRECT(ADDRESS(ROW()+(0), COLUMN()+(-2), 1))*INDIRECT(ADDRESS(ROW()+(0), COLUMN()+(-1), 1)), 2)</f>
        <v>7.53</v>
      </c>
    </row>
    <row r="12" spans="1:8" ht="55.50" thickBot="1" customHeight="1">
      <c r="A12" s="1" t="s">
        <v>18</v>
      </c>
      <c r="B12" s="1"/>
      <c r="C12" s="10" t="s">
        <v>19</v>
      </c>
      <c r="D12" s="10"/>
      <c r="E12" s="1" t="s">
        <v>20</v>
      </c>
      <c r="F12" s="13">
        <v>1.05</v>
      </c>
      <c r="G12" s="14">
        <v>46.06</v>
      </c>
      <c r="H12" s="14">
        <f ca="1">ROUND(INDIRECT(ADDRESS(ROW()+(0), COLUMN()+(-2), 1))*INDIRECT(ADDRESS(ROW()+(0), COLUMN()+(-1), 1)), 2)</f>
        <v>48.36</v>
      </c>
    </row>
    <row r="13" spans="1:8" ht="13.50" thickBot="1" customHeight="1">
      <c r="A13" s="15"/>
      <c r="B13" s="15"/>
      <c r="C13" s="15"/>
      <c r="D13" s="15"/>
      <c r="E13" s="15"/>
      <c r="F13" s="9" t="s">
        <v>21</v>
      </c>
      <c r="G13" s="9"/>
      <c r="H13" s="17">
        <f ca="1">ROUND(SUM(INDIRECT(ADDRESS(ROW()+(-1), COLUMN()+(0), 1)),INDIRECT(ADDRESS(ROW()+(-2), COLUMN()+(0), 1)),INDIRECT(ADDRESS(ROW()+(-3), COLUMN()+(0), 1))), 2)</f>
        <v>62.45</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0.2</v>
      </c>
      <c r="G15" s="12">
        <v>22.74</v>
      </c>
      <c r="H15" s="12">
        <f ca="1">ROUND(INDIRECT(ADDRESS(ROW()+(0), COLUMN()+(-2), 1))*INDIRECT(ADDRESS(ROW()+(0), COLUMN()+(-1), 1)), 2)</f>
        <v>4.55</v>
      </c>
    </row>
    <row r="16" spans="1:8" ht="13.50" thickBot="1" customHeight="1">
      <c r="A16" s="1" t="s">
        <v>26</v>
      </c>
      <c r="B16" s="1"/>
      <c r="C16" s="10" t="s">
        <v>27</v>
      </c>
      <c r="D16" s="10"/>
      <c r="E16" s="1" t="s">
        <v>28</v>
      </c>
      <c r="F16" s="13">
        <v>0.225</v>
      </c>
      <c r="G16" s="14">
        <v>21.02</v>
      </c>
      <c r="H16" s="14">
        <f ca="1">ROUND(INDIRECT(ADDRESS(ROW()+(0), COLUMN()+(-2), 1))*INDIRECT(ADDRESS(ROW()+(0), COLUMN()+(-1), 1)), 2)</f>
        <v>4.73</v>
      </c>
    </row>
    <row r="17" spans="1:8" ht="13.50" thickBot="1" customHeight="1">
      <c r="A17" s="15"/>
      <c r="B17" s="15"/>
      <c r="C17" s="15"/>
      <c r="D17" s="15"/>
      <c r="E17" s="15"/>
      <c r="F17" s="9" t="s">
        <v>29</v>
      </c>
      <c r="G17" s="9"/>
      <c r="H17" s="17">
        <f ca="1">ROUND(SUM(INDIRECT(ADDRESS(ROW()+(-1), COLUMN()+(0), 1)),INDIRECT(ADDRESS(ROW()+(-2), COLUMN()+(0), 1))), 2)</f>
        <v>9.28</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71.73</v>
      </c>
      <c r="H19" s="14">
        <f ca="1">ROUND(INDIRECT(ADDRESS(ROW()+(0), COLUMN()+(-2), 1))*INDIRECT(ADDRESS(ROW()+(0), COLUMN()+(-1), 1))/100, 2)</f>
        <v>1.43</v>
      </c>
    </row>
    <row r="20" spans="1:8" ht="13.50" thickBot="1" customHeight="1">
      <c r="A20" s="8"/>
      <c r="B20" s="8"/>
      <c r="C20" s="8"/>
      <c r="D20" s="8"/>
      <c r="E20" s="8"/>
      <c r="F20" s="21" t="s">
        <v>33</v>
      </c>
      <c r="G20" s="21"/>
      <c r="H20" s="22">
        <f ca="1">ROUND(SUM(INDIRECT(ADDRESS(ROW()+(-1), COLUMN()+(0), 1)),INDIRECT(ADDRESS(ROW()+(-3), COLUMN()+(0), 1)),INDIRECT(ADDRESS(ROW()+(-7), COLUMN()+(0), 1))), 2)</f>
        <v>73.16</v>
      </c>
    </row>
  </sheetData>
  <mergeCells count="36">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s>
  <pageMargins left="0.147638" right="0.147638" top="0.206693" bottom="0.206693" header="0.0" footer="0.0"/>
  <pageSetup paperSize="9" orientation="portrait"/>
  <rowBreaks count="0" manualBreakCount="0">
    </rowBreaks>
</worksheet>
</file>