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<sst xmlns="http://schemas.openxmlformats.org/spreadsheetml/2006/main" count="34" uniqueCount="34">
  <si>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</si>
  <si>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EMT050</t>
  </si>
  <si>
    <t xml:space="preserve">m²</t>
  </si>
  <si>
    <t xml:space="preserve">Panel sándwich para forjado,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</si>
  <si>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200 mm de espesor y cara interior de placa de yeso reforzado con fibras, de 12 mm de espesor, de 2400x550 mm, transmitancia térmica 0,29 W/(m²K), Euroclase B-s1, d0 de reacción al fuego, según UNE-EN 13501-1, fijado con tornillos autorroscantes de cabeza avellanada, de acero galvanizado, sobre estructura de madera, con una luz entre apoyos de 40 cm, para forjado. Incluso banda resiliente, de caucho EPDM extruido, fijada con grapas, para desolidarización.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</si>
  <si>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</si>
  <si>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</si>
  <si>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</si>
  <si>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</si>
  <si>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</si>
  <si>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</si>
  <si>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</si>
  <si>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mt13pst100s</t>
  </si>
  <si>
    <t xml:space="preserve">Ud</t>
  </si>
  <si>
    <t xml:space="preserve">Tornillo autorroscante de cabeza avellanada, de acero galvanizado, de 6 mm de diámetro y 280 mm de longitud.</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</si>
  <si>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</si>
  <si>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</si>
  <si>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</si>
  <si>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mt13pst040nh</t>
  </si>
  <si>
    <t xml:space="preserve">m²</t>
  </si>
  <si>
    <t xml:space="preserve">Panel sándwich machihembrado en las cuatro caras, compuesto de: cara exterior de placa de yeso reforzado con fibras, de 12 mm de espesor, núcleo aislante de espuma de poliestireno extruido de 200 mm de espesor y cara interior de placa de yeso reforzado con fibras, de 12 mm de espesor, de 2400x550 mm, transmitancia térmica 0,29 W/(m²K), Euroclase B-s1, d0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</si>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</sst>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2.05</v>
      </c>
      <c r="H10" s="12">
        <f ca="1">ROUND(INDIRECT(ADDRESS(ROW()+(0), COLUMN()+(-2), 1))*INDIRECT(ADDRESS(ROW()+(0), COLUMN()+(-1), 1)), 2)</f>
        <v>32.8</v>
      </c>
    </row>
    <row r="11" spans="1:8" ht="34.50" thickBot="1" customHeight="1">
      <c r="A11" s="1" t="s">
        <v>15</v>
      </c>
      <c r="B11" s="1"/>
      <c r="C11" s="10" t="s">
        <v>16</v>
      </c>
      <c r="D11" s="10"/>
      <c r="E11" s="1" t="s">
        <v>17</v>
      </c>
      <c r="F11" s="11">
        <v>0.45</v>
      </c>
      <c r="G11" s="12">
        <v>16.74</v>
      </c>
      <c r="H11" s="12">
        <f ca="1">ROUND(INDIRECT(ADDRESS(ROW()+(0), COLUMN()+(-2), 1))*INDIRECT(ADDRESS(ROW()+(0), COLUMN()+(-1), 1)), 2)</f>
        <v>7.53</v>
      </c>
    </row>
    <row r="12" spans="1:8" ht="55.50" thickBot="1" customHeight="1">
      <c r="A12" s="1" t="s">
        <v>18</v>
      </c>
      <c r="B12" s="1"/>
      <c r="C12" s="10" t="s">
        <v>19</v>
      </c>
      <c r="D12" s="10"/>
      <c r="E12" s="1" t="s">
        <v>20</v>
      </c>
      <c r="F12" s="13">
        <v>1.05</v>
      </c>
      <c r="G12" s="14">
        <v>91.89</v>
      </c>
      <c r="H12" s="14">
        <f ca="1">ROUND(INDIRECT(ADDRESS(ROW()+(0), COLUMN()+(-2), 1))*INDIRECT(ADDRESS(ROW()+(0), COLUMN()+(-1), 1)), 2)</f>
        <v>96.48</v>
      </c>
    </row>
    <row r="13" spans="1:8" ht="13.50" thickBot="1" customHeight="1">
      <c r="A13" s="15"/>
      <c r="B13" s="15"/>
      <c r="C13" s="15"/>
      <c r="D13" s="15"/>
      <c r="E13" s="15"/>
      <c r="F13" s="9" t="s">
        <v>21</v>
      </c>
      <c r="G13" s="9"/>
      <c r="H13" s="17">
        <f ca="1">ROUND(SUM(INDIRECT(ADDRESS(ROW()+(-1), COLUMN()+(0), 1)),INDIRECT(ADDRESS(ROW()+(-2), COLUMN()+(0), 1)),INDIRECT(ADDRESS(ROW()+(-3), COLUMN()+(0), 1))), 2)</f>
        <v>136.81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v>
      </c>
      <c r="G15" s="12">
        <v>22.74</v>
      </c>
      <c r="H15" s="12">
        <f ca="1">ROUND(INDIRECT(ADDRESS(ROW()+(0), COLUMN()+(-2), 1))*INDIRECT(ADDRESS(ROW()+(0), COLUMN()+(-1), 1)), 2)</f>
        <v>4.55</v>
      </c>
    </row>
    <row r="16" spans="1:8" ht="13.50" thickBot="1" customHeight="1">
      <c r="A16" s="1" t="s">
        <v>26</v>
      </c>
      <c r="B16" s="1"/>
      <c r="C16" s="10" t="s">
        <v>27</v>
      </c>
      <c r="D16" s="10"/>
      <c r="E16" s="1" t="s">
        <v>28</v>
      </c>
      <c r="F16" s="13">
        <v>0.225</v>
      </c>
      <c r="G16" s="14">
        <v>21.02</v>
      </c>
      <c r="H16" s="14">
        <f ca="1">ROUND(INDIRECT(ADDRESS(ROW()+(0), COLUMN()+(-2), 1))*INDIRECT(ADDRESS(ROW()+(0), COLUMN()+(-1), 1)), 2)</f>
        <v>4.73</v>
      </c>
    </row>
    <row r="17" spans="1:8" ht="13.50" thickBot="1" customHeight="1">
      <c r="A17" s="15"/>
      <c r="B17" s="15"/>
      <c r="C17" s="15"/>
      <c r="D17" s="15"/>
      <c r="E17" s="15"/>
      <c r="F17" s="9" t="s">
        <v>29</v>
      </c>
      <c r="G17" s="9"/>
      <c r="H17" s="17">
        <f ca="1">ROUND(SUM(INDIRECT(ADDRESS(ROW()+(-1), COLUMN()+(0), 1)),INDIRECT(ADDRESS(ROW()+(-2), COLUMN()+(0), 1))), 2)</f>
        <v>9.28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146.09</v>
      </c>
      <c r="H19" s="14">
        <f ca="1">ROUND(INDIRECT(ADDRESS(ROW()+(0), COLUMN()+(-2), 1))*INDIRECT(ADDRESS(ROW()+(0), COLUMN()+(-1), 1))/100, 2)</f>
        <v>2.92</v>
      </c>
    </row>
    <row r="20" spans="1:8" ht="13.50" thickBot="1" customHeight="1">
      <c r="A20" s="8"/>
      <c r="B20" s="8"/>
      <c r="C20" s="8"/>
      <c r="D20" s="8"/>
      <c r="E20" s="8"/>
      <c r="F20" s="21" t="s">
        <v>33</v>
      </c>
      <c r="G20" s="21"/>
      <c r="H20" s="22">
        <f ca="1">ROUND(SUM(INDIRECT(ADDRESS(ROW()+(-1), COLUMN()+(0), 1)),INDIRECT(ADDRESS(ROW()+(-3), COLUMN()+(0), 1)),INDIRECT(ADDRESS(ROW()+(-7), COLUMN()+(0), 1))), 2)</f>
        <v>149.01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