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<sst xmlns="http://schemas.openxmlformats.org/spreadsheetml/2006/main" count="86" uniqueCount="86">
  <si>
    <t xml:space="preserve"/>
  </si>
  <si>
    <t xml:space="preserve">FAC020</t>
  </si>
  <si>
    <t xml:space="preserve">m²</t>
  </si>
  <si>
    <t xml:space="preserve">Revestimiento exterior de fachada ventilada, de placas de cemento. Sistema Placotherm V "PLACO".</t>
  </si>
  <si>
    <r>
      <rPr>
        <sz val="8.25"/>
        <color rgb="FF000000"/>
        <rFont val="Arial"/>
        <family val="2"/>
      </rPr>
      <t xml:space="preserve">Revestimiento exterior de fachada ventilada, de placas de cemento de alto rendimiento, Aquaroc 13 "PLACO", de 12,5x1200x900 mm, colocación con tornillos, mediante el sistema Placotherm V Aquaroc "PLACO" con DAU nº 14/089 B, sobre subestructura soporte de aluminio extruido de montantes verticales de perfiles en T y en L, de 1,8 mm de espesor con una modulación de 600 mm; impermeabilización con lámina altamente transpirable impermeable al agua de lluvia, Placotherm Estándar,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M "WEBER", color a elegir, gama Estándar, acabado gota, con un tamaño máximo de partícula de 1,2 mm, a base de siloxanos, cargas minerales, pigmentos resistentes a los rayos UV, fungicidas y aditivos especiales sobre imprimación reguladora de la absorción Webertene Primer "WEBER". Incluso ménsulas de sustentación y de retención para la fijación de la subestructura soporte, tornillería para la fijación de las placas, fijaciones para el anclaje de los perfiles, mortero Placotherm Base y cinta CMALL 160 "PLACO", para el tratamiento de juntas, perfil de PVC con malla de fibra de vidrio antiálcalis, Perfil Goteo "PLACO", para remate de dinteles, y cinta adhesiva de doble cara para la fijación de la lámina altamente transpirable.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</si>
  <si>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</si>
  <si>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</si>
  <si>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</si>
  <si>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</si>
  <si>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</si>
  <si>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</si>
  <si>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</si>
  <si>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mt12ple300a</t>
  </si>
  <si>
    <t xml:space="preserve">Ud</t>
  </si>
  <si>
    <t xml:space="preserve">Ménsula de sustentación de aluminio extruido de aleación 6063 y tratamiento térmico T66, con aislamiento de polipropileno de 5 mm de espesor, para rotura de puente térmico, "PLACO", de 65 mm de longitud.</t>
  </si>
  <si>
    <t xml:space="preserve">mt12ple310a</t>
  </si>
  <si>
    <t xml:space="preserve">Ud</t>
  </si>
  <si>
    <t xml:space="preserve">Ménsula de retención de aluminio extruido de aleación 6063 y tratamiento térmico T66, con aislamiento de polipropileno de 5 mm de espesor, para rotura de puente térmico, "PLACO", de 65 mm de longitud.</t>
  </si>
  <si>
    <t xml:space="preserve">mt12plt100</t>
  </si>
  <si>
    <t xml:space="preserve">Ud</t>
  </si>
  <si>
    <t xml:space="preserve">Taco de nylon con tornillo de acero galvanizado con cabeza hexagonal, "PLACO", de 10 mm de diámetro y 80 mm de longitud, para fijación de ménsulas.</t>
  </si>
  <si>
    <t xml:space="preserve">mt12plp300</t>
  </si>
  <si>
    <t xml:space="preserve">m</t>
  </si>
  <si>
    <t xml:space="preserve">Perfil en T de aluminio extruido de aleación 6063 y tratamiento térmico T-66, "PLACO", de 1,8 mm de espesor, suministrado en barras de 6 m de longitud.</t>
  </si>
  <si>
    <t xml:space="preserve">mt12plp310</t>
  </si>
  <si>
    <t xml:space="preserve">m</t>
  </si>
  <si>
    <t xml:space="preserve">Perfil en L de aluminio extruido de aleación 6063 y tratamiento térmico T-66, "PLACO", de 1,8 mm de espesor, suministrado en barras de 6 m de longitud.</t>
  </si>
  <si>
    <t xml:space="preserve">mt12plt060</t>
  </si>
  <si>
    <t xml:space="preserve">Ud</t>
  </si>
  <si>
    <t xml:space="preserve">Tornillo autotaladrante de acero inoxidable "PLACO", con cabeza hexagonal, de 19 mm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</si>
  <si>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</si>
  <si>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</si>
  <si>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</si>
  <si>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mt12plq010a</t>
  </si>
  <si>
    <t xml:space="preserve">m²</t>
  </si>
  <si>
    <t xml:space="preserve">Placa de cemento de alto rendimiento, Aquaroc 13 "PLACO", de 12,5x1200x900 mm.</t>
  </si>
  <si>
    <t xml:space="preserve">mt12plq020b</t>
  </si>
  <si>
    <t xml:space="preserve">Ud</t>
  </si>
  <si>
    <t xml:space="preserve">Tornillo THTPF 38 "PLACO", con cabeza de trompeta, de 38 mm de longitud, para instalación de placas de cemento sobre perfiles.</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</si>
  <si>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</si>
  <si>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</si>
  <si>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</si>
  <si>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</si>
  <si>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</si>
  <si>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</si>
  <si>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</si>
  <si>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</si>
  <si>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</si>
  <si>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mt28fvp050</t>
  </si>
  <si>
    <t xml:space="preserve">m</t>
  </si>
  <si>
    <t xml:space="preserve">Perfil de PVC con malla de fibra de vidrio antiálcalis, Perfil Goteo "PLACO", para remate de dinteles, suministrado en barras de 2,5 m de longitud.</t>
  </si>
  <si>
    <t xml:space="preserve">mt28pcc010c</t>
  </si>
  <si>
    <t xml:space="preserve">l</t>
  </si>
  <si>
    <t xml:space="preserve">Imprimación reguladora de la absorción Webertene Primer "WEBER", color a elegir, gama Estándar, a base de copolímeros acrílicos, cargas minerales y aditivos especiales, impermeable al agua de lluvia y permeable al vapor de agua.</t>
  </si>
  <si>
    <t xml:space="preserve">mt28esc090o</t>
  </si>
  <si>
    <t xml:space="preserve">kg</t>
  </si>
  <si>
    <t xml:space="preserve">Mortero orgánico Webertene Advance M "WEBER", color a elegir, gama Estándar, acabado gota, a base de siloxanos, cargas minerales, pigmentos resistentes a los rayos UV, fungicidas y aditivos especiales. Según UNE-EN 15824.</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</si>
  <si>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</si>
  <si>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</si>
  <si>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</si>
  <si>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</si>
  <si>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</si>
  <si>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</si>
  <si>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</si>
  <si>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</si>
  <si>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</si>
  <si>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</si>
  <si>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</si>
  <si>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</si>
  <si>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</si>
  <si>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</si>
  <si>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</si>
  <si>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17,15€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</si>
  <si>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</si>
  <si>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</si>
  <si>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</si>
  <si>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</si>
  <si>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</si>
  <si>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</si>
  <si>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</si>
  <si>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Láminas flexibles para impermeabilización. Definiciones y características de las láminas auxiliares. Parte 2: Láminas auxiliares para muros.</t>
  </si>
  <si>
    <t xml:space="preserve">EN  998-1:2016</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</si>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</sst>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6.29" customWidth="1"/>
    <col min="5" max="5" width="71.74" customWidth="1"/>
    <col min="6" max="6" width="3.06"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0.46</v>
      </c>
      <c r="H10" s="11"/>
      <c r="I10" s="12">
        <v>6.55</v>
      </c>
      <c r="J10" s="12">
        <f ca="1">ROUND(INDIRECT(ADDRESS(ROW()+(0), COLUMN()+(-3), 1))*INDIRECT(ADDRESS(ROW()+(0), COLUMN()+(-1), 1)), 2)</f>
        <v>3.01</v>
      </c>
    </row>
    <row r="11" spans="1:10" ht="34.50" thickBot="1" customHeight="1">
      <c r="A11" s="1" t="s">
        <v>15</v>
      </c>
      <c r="B11" s="1"/>
      <c r="C11" s="10" t="s">
        <v>16</v>
      </c>
      <c r="D11" s="10"/>
      <c r="E11" s="1" t="s">
        <v>17</v>
      </c>
      <c r="F11" s="1"/>
      <c r="G11" s="11">
        <v>1.39</v>
      </c>
      <c r="H11" s="11"/>
      <c r="I11" s="12">
        <v>5.05</v>
      </c>
      <c r="J11" s="12">
        <f ca="1">ROUND(INDIRECT(ADDRESS(ROW()+(0), COLUMN()+(-3), 1))*INDIRECT(ADDRESS(ROW()+(0), COLUMN()+(-1), 1)), 2)</f>
        <v>7.02</v>
      </c>
    </row>
    <row r="12" spans="1:10" ht="24.00" thickBot="1" customHeight="1">
      <c r="A12" s="1" t="s">
        <v>18</v>
      </c>
      <c r="B12" s="1"/>
      <c r="C12" s="10" t="s">
        <v>19</v>
      </c>
      <c r="D12" s="10"/>
      <c r="E12" s="1" t="s">
        <v>20</v>
      </c>
      <c r="F12" s="1"/>
      <c r="G12" s="11">
        <v>2.315</v>
      </c>
      <c r="H12" s="11"/>
      <c r="I12" s="12">
        <v>1.15</v>
      </c>
      <c r="J12" s="12">
        <f ca="1">ROUND(INDIRECT(ADDRESS(ROW()+(0), COLUMN()+(-3), 1))*INDIRECT(ADDRESS(ROW()+(0), COLUMN()+(-1), 1)), 2)</f>
        <v>2.66</v>
      </c>
    </row>
    <row r="13" spans="1:10" ht="24.00" thickBot="1" customHeight="1">
      <c r="A13" s="1" t="s">
        <v>21</v>
      </c>
      <c r="B13" s="1"/>
      <c r="C13" s="10" t="s">
        <v>22</v>
      </c>
      <c r="D13" s="10"/>
      <c r="E13" s="1" t="s">
        <v>23</v>
      </c>
      <c r="F13" s="1"/>
      <c r="G13" s="11">
        <v>0.83</v>
      </c>
      <c r="H13" s="11"/>
      <c r="I13" s="12">
        <v>9.05</v>
      </c>
      <c r="J13" s="12">
        <f ca="1">ROUND(INDIRECT(ADDRESS(ROW()+(0), COLUMN()+(-3), 1))*INDIRECT(ADDRESS(ROW()+(0), COLUMN()+(-1), 1)), 2)</f>
        <v>7.51</v>
      </c>
    </row>
    <row r="14" spans="1:10" ht="24.00" thickBot="1" customHeight="1">
      <c r="A14" s="1" t="s">
        <v>24</v>
      </c>
      <c r="B14" s="1"/>
      <c r="C14" s="10" t="s">
        <v>25</v>
      </c>
      <c r="D14" s="10"/>
      <c r="E14" s="1" t="s">
        <v>26</v>
      </c>
      <c r="F14" s="1"/>
      <c r="G14" s="11">
        <v>0.83</v>
      </c>
      <c r="H14" s="11"/>
      <c r="I14" s="12">
        <v>7.15</v>
      </c>
      <c r="J14" s="12">
        <f ca="1">ROUND(INDIRECT(ADDRESS(ROW()+(0), COLUMN()+(-3), 1))*INDIRECT(ADDRESS(ROW()+(0), COLUMN()+(-1), 1)), 2)</f>
        <v>5.93</v>
      </c>
    </row>
    <row r="15" spans="1:10" ht="24.00" thickBot="1" customHeight="1">
      <c r="A15" s="1" t="s">
        <v>27</v>
      </c>
      <c r="B15" s="1"/>
      <c r="C15" s="10" t="s">
        <v>28</v>
      </c>
      <c r="D15" s="10"/>
      <c r="E15" s="1" t="s">
        <v>29</v>
      </c>
      <c r="F15" s="1"/>
      <c r="G15" s="11">
        <v>4.63</v>
      </c>
      <c r="H15" s="11"/>
      <c r="I15" s="12">
        <v>0.49</v>
      </c>
      <c r="J15" s="12">
        <f ca="1">ROUND(INDIRECT(ADDRESS(ROW()+(0), COLUMN()+(-3), 1))*INDIRECT(ADDRESS(ROW()+(0), COLUMN()+(-1), 1)), 2)</f>
        <v>2.27</v>
      </c>
    </row>
    <row r="16" spans="1:10" ht="66.00" thickBot="1" customHeight="1">
      <c r="A16" s="1" t="s">
        <v>30</v>
      </c>
      <c r="B16" s="1"/>
      <c r="C16" s="10" t="s">
        <v>31</v>
      </c>
      <c r="D16" s="10"/>
      <c r="E16" s="1" t="s">
        <v>32</v>
      </c>
      <c r="F16" s="1"/>
      <c r="G16" s="11">
        <v>1.1</v>
      </c>
      <c r="H16" s="11"/>
      <c r="I16" s="12">
        <v>2.77</v>
      </c>
      <c r="J16" s="12">
        <f ca="1">ROUND(INDIRECT(ADDRESS(ROW()+(0), COLUMN()+(-3), 1))*INDIRECT(ADDRESS(ROW()+(0), COLUMN()+(-1), 1)), 2)</f>
        <v>3.05</v>
      </c>
    </row>
    <row r="17" spans="1:10" ht="13.50" thickBot="1" customHeight="1">
      <c r="A17" s="1" t="s">
        <v>33</v>
      </c>
      <c r="B17" s="1"/>
      <c r="C17" s="10" t="s">
        <v>34</v>
      </c>
      <c r="D17" s="10"/>
      <c r="E17" s="1" t="s">
        <v>35</v>
      </c>
      <c r="F17" s="1"/>
      <c r="G17" s="11">
        <v>1.05</v>
      </c>
      <c r="H17" s="11"/>
      <c r="I17" s="12">
        <v>29.25</v>
      </c>
      <c r="J17" s="12">
        <f ca="1">ROUND(INDIRECT(ADDRESS(ROW()+(0), COLUMN()+(-3), 1))*INDIRECT(ADDRESS(ROW()+(0), COLUMN()+(-1), 1)), 2)</f>
        <v>30.71</v>
      </c>
    </row>
    <row r="18" spans="1:10" ht="24.00" thickBot="1" customHeight="1">
      <c r="A18" s="1" t="s">
        <v>36</v>
      </c>
      <c r="B18" s="1"/>
      <c r="C18" s="10" t="s">
        <v>37</v>
      </c>
      <c r="D18" s="10"/>
      <c r="E18" s="1" t="s">
        <v>38</v>
      </c>
      <c r="F18" s="1"/>
      <c r="G18" s="11">
        <v>20</v>
      </c>
      <c r="H18" s="11"/>
      <c r="I18" s="12">
        <v>0.07</v>
      </c>
      <c r="J18" s="12">
        <f ca="1">ROUND(INDIRECT(ADDRESS(ROW()+(0), COLUMN()+(-3), 1))*INDIRECT(ADDRESS(ROW()+(0), COLUMN()+(-1), 1)), 2)</f>
        <v>1.4</v>
      </c>
    </row>
    <row r="19" spans="1:10" ht="55.50" thickBot="1" customHeight="1">
      <c r="A19" s="1" t="s">
        <v>39</v>
      </c>
      <c r="B19" s="1"/>
      <c r="C19" s="10" t="s">
        <v>40</v>
      </c>
      <c r="D19" s="10"/>
      <c r="E19" s="1" t="s">
        <v>41</v>
      </c>
      <c r="F19" s="1"/>
      <c r="G19" s="11">
        <v>4.6</v>
      </c>
      <c r="H19" s="11"/>
      <c r="I19" s="12">
        <v>0.89</v>
      </c>
      <c r="J19" s="12">
        <f ca="1">ROUND(INDIRECT(ADDRESS(ROW()+(0), COLUMN()+(-3), 1))*INDIRECT(ADDRESS(ROW()+(0), COLUMN()+(-1), 1)), 2)</f>
        <v>4.09</v>
      </c>
    </row>
    <row r="20" spans="1:10" ht="34.50" thickBot="1" customHeight="1">
      <c r="A20" s="1" t="s">
        <v>42</v>
      </c>
      <c r="B20" s="1"/>
      <c r="C20" s="10" t="s">
        <v>43</v>
      </c>
      <c r="D20" s="10"/>
      <c r="E20" s="1" t="s">
        <v>44</v>
      </c>
      <c r="F20" s="1"/>
      <c r="G20" s="11">
        <v>2.1</v>
      </c>
      <c r="H20" s="11"/>
      <c r="I20" s="12">
        <v>0.3</v>
      </c>
      <c r="J20" s="12">
        <f ca="1">ROUND(INDIRECT(ADDRESS(ROW()+(0), COLUMN()+(-3), 1))*INDIRECT(ADDRESS(ROW()+(0), COLUMN()+(-1), 1)), 2)</f>
        <v>0.63</v>
      </c>
    </row>
    <row r="21" spans="1:10" ht="34.50" thickBot="1" customHeight="1">
      <c r="A21" s="1" t="s">
        <v>45</v>
      </c>
      <c r="B21" s="1"/>
      <c r="C21" s="10" t="s">
        <v>46</v>
      </c>
      <c r="D21" s="10"/>
      <c r="E21" s="1" t="s">
        <v>47</v>
      </c>
      <c r="F21" s="1"/>
      <c r="G21" s="11">
        <v>1.1</v>
      </c>
      <c r="H21" s="11"/>
      <c r="I21" s="12">
        <v>2.68</v>
      </c>
      <c r="J21" s="12">
        <f ca="1">ROUND(INDIRECT(ADDRESS(ROW()+(0), COLUMN()+(-3), 1))*INDIRECT(ADDRESS(ROW()+(0), COLUMN()+(-1), 1)), 2)</f>
        <v>2.95</v>
      </c>
    </row>
    <row r="22" spans="1:10" ht="24.00" thickBot="1" customHeight="1">
      <c r="A22" s="1" t="s">
        <v>48</v>
      </c>
      <c r="B22" s="1"/>
      <c r="C22" s="10" t="s">
        <v>49</v>
      </c>
      <c r="D22" s="10"/>
      <c r="E22" s="1" t="s">
        <v>50</v>
      </c>
      <c r="F22" s="1"/>
      <c r="G22" s="11">
        <v>0.17</v>
      </c>
      <c r="H22" s="11"/>
      <c r="I22" s="12">
        <v>3.05</v>
      </c>
      <c r="J22" s="12">
        <f ca="1">ROUND(INDIRECT(ADDRESS(ROW()+(0), COLUMN()+(-3), 1))*INDIRECT(ADDRESS(ROW()+(0), COLUMN()+(-1), 1)), 2)</f>
        <v>0.52</v>
      </c>
    </row>
    <row r="23" spans="1:10" ht="34.50" thickBot="1" customHeight="1">
      <c r="A23" s="1" t="s">
        <v>51</v>
      </c>
      <c r="B23" s="1"/>
      <c r="C23" s="10" t="s">
        <v>52</v>
      </c>
      <c r="D23" s="10"/>
      <c r="E23" s="1" t="s">
        <v>53</v>
      </c>
      <c r="F23" s="1"/>
      <c r="G23" s="11">
        <v>0.45</v>
      </c>
      <c r="H23" s="11"/>
      <c r="I23" s="12">
        <v>6.94</v>
      </c>
      <c r="J23" s="12">
        <f ca="1">ROUND(INDIRECT(ADDRESS(ROW()+(0), COLUMN()+(-3), 1))*INDIRECT(ADDRESS(ROW()+(0), COLUMN()+(-1), 1)), 2)</f>
        <v>3.12</v>
      </c>
    </row>
    <row r="24" spans="1:10" ht="34.50" thickBot="1" customHeight="1">
      <c r="A24" s="1" t="s">
        <v>54</v>
      </c>
      <c r="B24" s="1"/>
      <c r="C24" s="10" t="s">
        <v>55</v>
      </c>
      <c r="D24" s="10"/>
      <c r="E24" s="1" t="s">
        <v>56</v>
      </c>
      <c r="F24" s="1"/>
      <c r="G24" s="11">
        <v>2</v>
      </c>
      <c r="H24" s="11"/>
      <c r="I24" s="12">
        <v>4.08</v>
      </c>
      <c r="J24" s="12">
        <f ca="1">ROUND(INDIRECT(ADDRESS(ROW()+(0), COLUMN()+(-3), 1))*INDIRECT(ADDRESS(ROW()+(0), COLUMN()+(-1), 1)), 2)</f>
        <v>8.16</v>
      </c>
    </row>
    <row r="25" spans="1:10" ht="34.50" thickBot="1" customHeight="1">
      <c r="A25" s="1" t="s">
        <v>57</v>
      </c>
      <c r="B25" s="1"/>
      <c r="C25" s="10" t="s">
        <v>58</v>
      </c>
      <c r="D25" s="10"/>
      <c r="E25" s="1" t="s">
        <v>59</v>
      </c>
      <c r="F25" s="1"/>
      <c r="G25" s="13">
        <v>1.6</v>
      </c>
      <c r="H25" s="13"/>
      <c r="I25" s="14">
        <v>1.09</v>
      </c>
      <c r="J25" s="14">
        <f ca="1">ROUND(INDIRECT(ADDRESS(ROW()+(0), COLUMN()+(-3), 1))*INDIRECT(ADDRESS(ROW()+(0), COLUMN()+(-1), 1)), 2)</f>
        <v>1.74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84.77</v>
      </c>
    </row>
    <row r="27" spans="1:10" ht="13.50" thickBot="1" customHeight="1">
      <c r="A27" s="15">
        <v>2</v>
      </c>
      <c r="B27" s="15"/>
      <c r="C27" s="15"/>
      <c r="D27" s="15"/>
      <c r="E27" s="18" t="s">
        <v>61</v>
      </c>
      <c r="F27" s="18"/>
      <c r="G27" s="18"/>
      <c r="H27" s="18"/>
      <c r="I27" s="15"/>
      <c r="J27" s="15"/>
    </row>
    <row r="28" spans="1:10" ht="13.50" thickBot="1" customHeight="1">
      <c r="A28" s="1" t="s">
        <v>62</v>
      </c>
      <c r="B28" s="1"/>
      <c r="C28" s="10" t="s">
        <v>63</v>
      </c>
      <c r="D28" s="10"/>
      <c r="E28" s="1" t="s">
        <v>64</v>
      </c>
      <c r="F28" s="1"/>
      <c r="G28" s="11">
        <v>0.713</v>
      </c>
      <c r="H28" s="11"/>
      <c r="I28" s="12">
        <v>22.74</v>
      </c>
      <c r="J28" s="12">
        <f ca="1">ROUND(INDIRECT(ADDRESS(ROW()+(0), COLUMN()+(-3), 1))*INDIRECT(ADDRESS(ROW()+(0), COLUMN()+(-1), 1)), 2)</f>
        <v>16.21</v>
      </c>
    </row>
    <row r="29" spans="1:10" ht="13.50" thickBot="1" customHeight="1">
      <c r="A29" s="1" t="s">
        <v>65</v>
      </c>
      <c r="B29" s="1"/>
      <c r="C29" s="10" t="s">
        <v>66</v>
      </c>
      <c r="D29" s="10"/>
      <c r="E29" s="1" t="s">
        <v>67</v>
      </c>
      <c r="F29" s="1"/>
      <c r="G29" s="13">
        <v>0.713</v>
      </c>
      <c r="H29" s="13"/>
      <c r="I29" s="14">
        <v>21.02</v>
      </c>
      <c r="J29" s="14">
        <f ca="1">ROUND(INDIRECT(ADDRESS(ROW()+(0), COLUMN()+(-3), 1))*INDIRECT(ADDRESS(ROW()+(0), COLUMN()+(-1), 1)), 2)</f>
        <v>14.99</v>
      </c>
    </row>
    <row r="30" spans="1:10" ht="13.50" thickBot="1" customHeight="1">
      <c r="A30" s="15"/>
      <c r="B30" s="15"/>
      <c r="C30" s="15"/>
      <c r="D30" s="15"/>
      <c r="E30" s="15"/>
      <c r="F30" s="15"/>
      <c r="G30" s="9" t="s">
        <v>68</v>
      </c>
      <c r="H30" s="9"/>
      <c r="I30" s="9"/>
      <c r="J30" s="17">
        <f ca="1">ROUND(SUM(INDIRECT(ADDRESS(ROW()+(-1), COLUMN()+(0), 1)),INDIRECT(ADDRESS(ROW()+(-2), COLUMN()+(0), 1))), 2)</f>
        <v>31.2</v>
      </c>
    </row>
    <row r="31" spans="1:10" ht="13.50" thickBot="1" customHeight="1">
      <c r="A31" s="15">
        <v>3</v>
      </c>
      <c r="B31" s="15"/>
      <c r="C31" s="15"/>
      <c r="D31" s="15"/>
      <c r="E31" s="18" t="s">
        <v>69</v>
      </c>
      <c r="F31" s="18"/>
      <c r="G31" s="18"/>
      <c r="H31" s="18"/>
      <c r="I31" s="15"/>
      <c r="J31" s="15"/>
    </row>
    <row r="32" spans="1:10" ht="13.50" thickBot="1" customHeight="1">
      <c r="A32" s="19"/>
      <c r="B32" s="19"/>
      <c r="C32" s="20" t="s">
        <v>70</v>
      </c>
      <c r="D32" s="20"/>
      <c r="E32" s="19" t="s">
        <v>71</v>
      </c>
      <c r="F32" s="19"/>
      <c r="G32" s="13">
        <v>2</v>
      </c>
      <c r="H32" s="13"/>
      <c r="I32" s="14">
        <f ca="1">ROUND(SUM(INDIRECT(ADDRESS(ROW()+(-2), COLUMN()+(1), 1)),INDIRECT(ADDRESS(ROW()+(-6), COLUMN()+(1), 1))), 2)</f>
        <v>115.97</v>
      </c>
      <c r="J32" s="14">
        <f ca="1">ROUND(INDIRECT(ADDRESS(ROW()+(0), COLUMN()+(-3), 1))*INDIRECT(ADDRESS(ROW()+(0), COLUMN()+(-1), 1))/100, 2)</f>
        <v>2.32</v>
      </c>
    </row>
    <row r="33" spans="1:10" ht="13.50" thickBot="1" customHeight="1">
      <c r="A33" s="21" t="s">
        <v>72</v>
      </c>
      <c r="B33" s="21"/>
      <c r="C33" s="22"/>
      <c r="D33" s="22"/>
      <c r="E33" s="23"/>
      <c r="F33" s="23"/>
      <c r="G33" s="24" t="s">
        <v>73</v>
      </c>
      <c r="H33" s="24"/>
      <c r="I33" s="25"/>
      <c r="J33" s="26">
        <f ca="1">ROUND(SUM(INDIRECT(ADDRESS(ROW()+(-1), COLUMN()+(0), 1)),INDIRECT(ADDRESS(ROW()+(-3), COLUMN()+(0), 1)),INDIRECT(ADDRESS(ROW()+(-7), COLUMN()+(0), 1))), 2)</f>
        <v>118.29</v>
      </c>
    </row>
    <row r="36" spans="1:10" ht="13.50" thickBot="1" customHeight="1">
      <c r="A36" s="27" t="s">
        <v>74</v>
      </c>
      <c r="B36" s="27"/>
      <c r="C36" s="27"/>
      <c r="D36" s="27"/>
      <c r="E36" s="27"/>
      <c r="F36" s="27" t="s">
        <v>75</v>
      </c>
      <c r="G36" s="27"/>
      <c r="H36" s="27" t="s">
        <v>76</v>
      </c>
      <c r="I36" s="27"/>
      <c r="J36" s="27" t="s">
        <v>77</v>
      </c>
    </row>
    <row r="37" spans="1:10" ht="13.50" thickBot="1" customHeight="1">
      <c r="A37" s="28" t="s">
        <v>78</v>
      </c>
      <c r="B37" s="28"/>
      <c r="C37" s="28"/>
      <c r="D37" s="28"/>
      <c r="E37" s="28"/>
      <c r="F37" s="29">
        <v>142011</v>
      </c>
      <c r="G37" s="29"/>
      <c r="H37" s="29">
        <v>142012</v>
      </c>
      <c r="I37" s="29"/>
      <c r="J37" s="29" t="s">
        <v>79</v>
      </c>
    </row>
    <row r="38" spans="1:10" ht="24.00" thickBot="1" customHeight="1">
      <c r="A38" s="30" t="s">
        <v>80</v>
      </c>
      <c r="B38" s="30"/>
      <c r="C38" s="30"/>
      <c r="D38" s="30"/>
      <c r="E38" s="30"/>
      <c r="F38" s="31"/>
      <c r="G38" s="31"/>
      <c r="H38" s="31"/>
      <c r="I38" s="31"/>
      <c r="J38" s="31"/>
    </row>
    <row r="39" spans="1:10" ht="13.50" thickBot="1" customHeight="1">
      <c r="A39" s="28" t="s">
        <v>81</v>
      </c>
      <c r="B39" s="28"/>
      <c r="C39" s="28"/>
      <c r="D39" s="28"/>
      <c r="E39" s="28"/>
      <c r="F39" s="29">
        <v>1.18202e+006</v>
      </c>
      <c r="G39" s="29"/>
      <c r="H39" s="29">
        <v>1.18202e+006</v>
      </c>
      <c r="I39" s="29"/>
      <c r="J39" s="29">
        <v>4</v>
      </c>
    </row>
    <row r="40" spans="1:10" ht="13.50" thickBot="1" customHeight="1">
      <c r="A40" s="30" t="s">
        <v>82</v>
      </c>
      <c r="B40" s="30"/>
      <c r="C40" s="30"/>
      <c r="D40" s="30"/>
      <c r="E40" s="30"/>
      <c r="F40" s="31"/>
      <c r="G40" s="31"/>
      <c r="H40" s="31"/>
      <c r="I40" s="31"/>
      <c r="J40" s="31"/>
    </row>
    <row r="43" spans="1:1" ht="33.75" thickBot="1" customHeight="1">
      <c r="A43" s="1" t="s">
        <v>83</v>
      </c>
      <c r="B43" s="1"/>
      <c r="C43" s="1"/>
      <c r="D43" s="1"/>
      <c r="E43" s="1"/>
      <c r="F43" s="1"/>
      <c r="G43" s="1"/>
      <c r="H43" s="1"/>
      <c r="I43" s="1"/>
      <c r="J43" s="1"/>
    </row>
    <row r="44" spans="1:1" ht="33.75" thickBot="1" customHeight="1">
      <c r="A44" s="1" t="s">
        <v>84</v>
      </c>
      <c r="B44" s="1"/>
      <c r="C44" s="1"/>
      <c r="D44" s="1"/>
      <c r="E44" s="1"/>
      <c r="F44" s="1"/>
      <c r="G44" s="1"/>
      <c r="H44" s="1"/>
      <c r="I44" s="1"/>
      <c r="J44" s="1"/>
    </row>
    <row r="45" spans="1:1" ht="33.75" thickBot="1" customHeight="1">
      <c r="A45" s="1" t="s">
        <v>85</v>
      </c>
      <c r="B45" s="1"/>
      <c r="C45" s="1"/>
      <c r="D45" s="1"/>
      <c r="E45" s="1"/>
      <c r="F45" s="1"/>
      <c r="G45" s="1"/>
      <c r="H45" s="1"/>
      <c r="I45" s="1"/>
      <c r="J45" s="1"/>
    </row>
  </sheetData>
  <mergeCells count="119">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H24"/>
    <mergeCell ref="A25:B25"/>
    <mergeCell ref="C25:D25"/>
    <mergeCell ref="E25:F25"/>
    <mergeCell ref="G25:H25"/>
    <mergeCell ref="A26:B26"/>
    <mergeCell ref="C26:D26"/>
    <mergeCell ref="E26:F26"/>
    <mergeCell ref="G26:I26"/>
    <mergeCell ref="A27:B27"/>
    <mergeCell ref="C27:D27"/>
    <mergeCell ref="E27:H27"/>
    <mergeCell ref="A28:B28"/>
    <mergeCell ref="C28:D28"/>
    <mergeCell ref="E28:F28"/>
    <mergeCell ref="G28:H28"/>
    <mergeCell ref="A29:B29"/>
    <mergeCell ref="C29:D29"/>
    <mergeCell ref="E29:F29"/>
    <mergeCell ref="G29:H29"/>
    <mergeCell ref="A30:B30"/>
    <mergeCell ref="C30:D30"/>
    <mergeCell ref="E30:F30"/>
    <mergeCell ref="G30:I30"/>
    <mergeCell ref="A31:B31"/>
    <mergeCell ref="C31:D31"/>
    <mergeCell ref="E31:H31"/>
    <mergeCell ref="A32:B32"/>
    <mergeCell ref="C32:D32"/>
    <mergeCell ref="E32:F32"/>
    <mergeCell ref="G32:H32"/>
    <mergeCell ref="A33:F33"/>
    <mergeCell ref="G33:I33"/>
    <mergeCell ref="A36:E36"/>
    <mergeCell ref="F36:G36"/>
    <mergeCell ref="H36:I36"/>
    <mergeCell ref="A37:E37"/>
    <mergeCell ref="F37:G38"/>
    <mergeCell ref="H37:I38"/>
    <mergeCell ref="J37:J38"/>
    <mergeCell ref="A38:E38"/>
    <mergeCell ref="A39:E39"/>
    <mergeCell ref="F39:G40"/>
    <mergeCell ref="H39:I40"/>
    <mergeCell ref="J39:J40"/>
    <mergeCell ref="A40:E40"/>
    <mergeCell ref="A43:J43"/>
    <mergeCell ref="A44:J44"/>
    <mergeCell ref="A45:J45"/>
  </mergeCells>
  <pageMargins left="0.147638" right="0.147638" top="0.206693" bottom="0.206693" header="0.0" footer="0.0"/>
  <pageSetup paperSize="9" orientation="portrait"/>
  <rowBreaks count="0" manualBreakCount="0">
    </rowBreaks>
</worksheet>
</file>