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<sst xmlns="http://schemas.openxmlformats.org/spreadsheetml/2006/main" count="38" uniqueCount="38">
  <si>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</si>
  <si>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FAZ020</t>
  </si>
  <si>
    <t xml:space="preserve">m²</t>
  </si>
  <si>
    <t xml:space="preserve">Revestimiento exterior de fachada ventilada, de lamas de madera termotratada.</t>
  </si>
  <si>
    <r>
      <rPr>
        <sz val="8.25"/>
        <color rgb="FF000000"/>
        <rFont val="Arial"/>
        <family val="2"/>
      </rPr>
      <t xml:space="preserve">Revestimiento exterior de fachada ventilada, de lamas de madera termotratada, de pino silvestre (Pinus sylvestris) procedente de España, con certificado PEFC, de sección rectangular, con los bordes machihembrados, de 2400x120x20 mm, con clase de uso 3.1, según UNE-EN 335, con resistencia al fuego D-s2, d0, según UNE-EN 13501-1; colocación en posición horizontal con tornillos autorroscantes de acero inoxidable, sobre subestructura soporte formada por rastrel de 46x46 mm de sección, de madera de pino pinaster (Pinus pinaster), tratada en autoclave, con clase de uso 4, según UNE-EN 335, con una separación de 600 mm, fijados a soporte de madera con tornillos de acero al carbono. Incluso cinta autoadhesiva, cinta autoadhesiva, de goma butílica.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</si>
  <si>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</si>
  <si>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</si>
  <si>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</si>
  <si>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</si>
  <si>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</si>
  <si>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</si>
  <si>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</si>
  <si>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</si>
  <si>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</si>
  <si>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</si>
  <si>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mt15pdr080a</t>
  </si>
  <si>
    <t xml:space="preserve">m</t>
  </si>
  <si>
    <t xml:space="preserve">Cinta autoadhesiva, de goma butílica, de 1 mm de espesor y 50 mm de anchura, rango de temperatura de trabajo de -30 a 80°C, para aplicar en interiores y exteriores, para el sellado de los orificios formados en el clavado de elementos de madera, suministrada en rollos de 15 m de longitud.</t>
  </si>
  <si>
    <t xml:space="preserve">mt07emr411ad</t>
  </si>
  <si>
    <t xml:space="preserve">Ud</t>
  </si>
  <si>
    <t xml:space="preserve">Tornillo de 5 mm de diámetro y 80 mm de longitud, de acero al carbono, para uso exterior.</t>
  </si>
  <si>
    <t xml:space="preserve">mt22bfi005aeb</t>
  </si>
  <si>
    <t xml:space="preserve">m²</t>
  </si>
  <si>
    <t xml:space="preserve">Lamas de madera termotratada, de pino silvestre (Pinus sylvestris) procedente de España, con certificado PEFC, de sección rectangular, con los bordes machihembrados, de 2400x120x20 mm, con clase de uso 3.1, según UNE-EN 335, con resistencia al fuego D-s2, d0, según UNE-EN 13501-1, corte en taller, para montaje en obra, con tornillos autorroscantes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</si>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</sst>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45.00" thickBot="1" customHeight="1">
      <c r="A11" s="1" t="s">
        <v>15</v>
      </c>
      <c r="B11" s="1"/>
      <c r="C11" s="10" t="s">
        <v>16</v>
      </c>
      <c r="D11" s="1" t="s">
        <v>17</v>
      </c>
      <c r="E11" s="11">
        <v>1.7</v>
      </c>
      <c r="F11" s="12">
        <v>2.2</v>
      </c>
      <c r="G11" s="12">
        <f ca="1">ROUND(INDIRECT(ADDRESS(ROW()+(0), COLUMN()+(-2), 1))*INDIRECT(ADDRESS(ROW()+(0), COLUMN()+(-1), 1)), 2)</f>
        <v>3.74</v>
      </c>
    </row>
    <row r="12" spans="1:7" ht="24.00" thickBot="1" customHeight="1">
      <c r="A12" s="1" t="s">
        <v>18</v>
      </c>
      <c r="B12" s="1"/>
      <c r="C12" s="10" t="s">
        <v>19</v>
      </c>
      <c r="D12" s="1" t="s">
        <v>20</v>
      </c>
      <c r="E12" s="11">
        <v>6</v>
      </c>
      <c r="F12" s="12">
        <v>0.13</v>
      </c>
      <c r="G12" s="12">
        <f ca="1">ROUND(INDIRECT(ADDRESS(ROW()+(0), COLUMN()+(-2), 1))*INDIRECT(ADDRESS(ROW()+(0), COLUMN()+(-1), 1)), 2)</f>
        <v>0.78</v>
      </c>
    </row>
    <row r="13" spans="1:7" ht="76.50" thickBot="1" customHeight="1">
      <c r="A13" s="1" t="s">
        <v>21</v>
      </c>
      <c r="B13" s="1"/>
      <c r="C13" s="10" t="s">
        <v>22</v>
      </c>
      <c r="D13" s="1" t="s">
        <v>23</v>
      </c>
      <c r="E13" s="13">
        <v>1.05</v>
      </c>
      <c r="F13" s="14">
        <v>39.91</v>
      </c>
      <c r="G13" s="14">
        <f ca="1">ROUND(INDIRECT(ADDRESS(ROW()+(0), COLUMN()+(-2), 1))*INDIRECT(ADDRESS(ROW()+(0), COLUMN()+(-1), 1)), 2)</f>
        <v>41.91</v>
      </c>
    </row>
    <row r="14" spans="1:7" ht="13.50" thickBot="1" customHeight="1">
      <c r="A14" s="15"/>
      <c r="B14" s="15"/>
      <c r="C14" s="15"/>
      <c r="D14" s="15"/>
      <c r="E14" s="9" t="s">
        <v>24</v>
      </c>
      <c r="F14" s="9"/>
      <c r="G14" s="17">
        <f ca="1">ROUND(SUM(INDIRECT(ADDRESS(ROW()+(-1), COLUMN()+(0), 1)),INDIRECT(ADDRESS(ROW()+(-2), COLUMN()+(0), 1)),INDIRECT(ADDRESS(ROW()+(-3), COLUMN()+(0), 1)),INDIRECT(ADDRESS(ROW()+(-4), COLUMN()+(0), 1))), 2)</f>
        <v>50.26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0.788</v>
      </c>
      <c r="F16" s="12">
        <v>22.74</v>
      </c>
      <c r="G16" s="12">
        <f ca="1">ROUND(INDIRECT(ADDRESS(ROW()+(0), COLUMN()+(-2), 1))*INDIRECT(ADDRESS(ROW()+(0), COLUMN()+(-1), 1)), 2)</f>
        <v>17.92</v>
      </c>
    </row>
    <row r="17" spans="1:7" ht="13.50" thickBot="1" customHeight="1">
      <c r="A17" s="1" t="s">
        <v>29</v>
      </c>
      <c r="B17" s="1"/>
      <c r="C17" s="10" t="s">
        <v>30</v>
      </c>
      <c r="D17" s="1" t="s">
        <v>31</v>
      </c>
      <c r="E17" s="13">
        <v>0.788</v>
      </c>
      <c r="F17" s="14">
        <v>21.02</v>
      </c>
      <c r="G17" s="14">
        <f ca="1">ROUND(INDIRECT(ADDRESS(ROW()+(0), COLUMN()+(-2), 1))*INDIRECT(ADDRESS(ROW()+(0), COLUMN()+(-1), 1)), 2)</f>
        <v>16.56</v>
      </c>
    </row>
    <row r="18" spans="1:7" ht="13.50" thickBot="1" customHeight="1">
      <c r="A18" s="15"/>
      <c r="B18" s="15"/>
      <c r="C18" s="15"/>
      <c r="D18" s="15"/>
      <c r="E18" s="9" t="s">
        <v>32</v>
      </c>
      <c r="F18" s="9"/>
      <c r="G18" s="17">
        <f ca="1">ROUND(SUM(INDIRECT(ADDRESS(ROW()+(-1), COLUMN()+(0), 1)),INDIRECT(ADDRESS(ROW()+(-2), COLUMN()+(0), 1))), 2)</f>
        <v>34.48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84.74</v>
      </c>
      <c r="G20" s="14">
        <f ca="1">ROUND(INDIRECT(ADDRESS(ROW()+(0), COLUMN()+(-2), 1))*INDIRECT(ADDRESS(ROW()+(0), COLUMN()+(-1), 1))/100, 2)</f>
        <v>1.69</v>
      </c>
    </row>
    <row r="21" spans="1:7" ht="13.50" thickBot="1" customHeight="1">
      <c r="A21" s="21" t="s">
        <v>36</v>
      </c>
      <c r="B21" s="21"/>
      <c r="C21" s="22"/>
      <c r="D21" s="23"/>
      <c r="E21" s="24" t="s">
        <v>37</v>
      </c>
      <c r="F21" s="25"/>
      <c r="G21" s="26">
        <f ca="1">ROUND(SUM(INDIRECT(ADDRESS(ROW()+(-1), COLUMN()+(0), 1)),INDIRECT(ADDRESS(ROW()+(-3), COLUMN()+(0), 1)),INDIRECT(ADDRESS(ROW()+(-7), COLUMN()+(0), 1))), 2)</f>
        <v>86.43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