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<sst xmlns="http://schemas.openxmlformats.org/spreadsheetml/2006/main" count="50" uniqueCount="50">
  <si>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</si>
  <si>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FCA020</t>
  </si>
  <si>
    <t xml:space="preserve">m</t>
  </si>
  <si>
    <t xml:space="preserve">Cargadero de perfil laminado compuesto.</t>
  </si>
  <si>
    <r>
      <rPr>
        <sz val="8.25"/>
        <color rgb="FF000000"/>
        <rFont val="Arial"/>
        <family val="2"/>
      </rPr>
      <t xml:space="preserve">Cargadero de perfil de acero UNE-EN 10025 S355JR, laminado en caliente, formado por pieza compuesta de las series IPN, IPE, HEB, HEA, HEM, UPN, L, LD y T, suspendida del forjado mediante pletinas metálicas ancladas al forjado, con un peso de 10 kg/m, acabado con capa de imprimación anticorrosiva, mediante aplicación de dos manos, trabajado en taller y colocado en obra con soldadura y tornillería para su sujeción a la estructura, en arranque de cerramiento de fábrica de plantas bajas, fachadas o petos. El precio incluye las soldaduras, los cortes, los despuntes, las piezas especiales, los casquillos, las pletinas, la tornillería de alta resistencia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</si>
  <si>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</si>
  <si>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</si>
  <si>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</si>
  <si>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</si>
  <si>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</si>
  <si>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</si>
  <si>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</si>
  <si>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mt07ala200g</t>
  </si>
  <si>
    <t xml:space="preserve">kg</t>
  </si>
  <si>
    <t xml:space="preserve">Perfil de acero UNE-EN 10025 S355JR, de las series IPN, IPE, HEB, HEA, HEM, UPN, L, LD y T, laminado en caliente, para aplicaciones estructurales. Trabajado y montado en taller, para colocar en obra.</t>
  </si>
  <si>
    <t xml:space="preserve">mt07ala011p</t>
  </si>
  <si>
    <t xml:space="preserve">kg</t>
  </si>
  <si>
    <t xml:space="preserve">Pletina de acero laminado UNE-EN 10025 S355JR, para aplicaciones estructurales. Trabajada y montada en taller, para colocar en obra.</t>
  </si>
  <si>
    <t xml:space="preserve">mt27pfi010</t>
  </si>
  <si>
    <t xml:space="preserve">l</t>
  </si>
  <si>
    <t xml:space="preserve">Imprimación de secado rápido, formulada con resinas alquídicas modificadas y fosfato de zinc.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</si>
  <si>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</si>
  <si>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</si>
  <si>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</si>
  <si>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</si>
  <si>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</si>
  <si>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</si>
  <si>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</si>
  <si>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</si>
  <si>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</si>
  <si>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</si>
  <si>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</si>
  <si>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</si>
  <si>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</si>
  <si>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</si>
  <si>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</si>
  <si>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</si>
  <si>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</si>
  <si>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2,71€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</si>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</sst>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5.61" customWidth="1"/>
    <col min="5" max="5" width="71.23" customWidth="1"/>
    <col min="6" max="6" width="1.53" customWidth="1"/>
    <col min="7" max="7" width="12.92" customWidth="1"/>
    <col min="8" max="8" width="2.21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10</v>
      </c>
      <c r="G10" s="11"/>
      <c r="H10" s="11"/>
      <c r="I10" s="12">
        <v>2.69</v>
      </c>
      <c r="J10" s="12">
        <f ca="1">ROUND(INDIRECT(ADDRESS(ROW()+(0), COLUMN()+(-4), 1))*INDIRECT(ADDRESS(ROW()+(0), COLUMN()+(-1), 1)), 2)</f>
        <v>26.9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1.4</v>
      </c>
      <c r="G11" s="11"/>
      <c r="H11" s="11"/>
      <c r="I11" s="12">
        <v>2.45</v>
      </c>
      <c r="J11" s="12">
        <f ca="1">ROUND(INDIRECT(ADDRESS(ROW()+(0), COLUMN()+(-4), 1))*INDIRECT(ADDRESS(ROW()+(0), COLUMN()+(-1), 1)), 2)</f>
        <v>3.43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</v>
      </c>
      <c r="G12" s="13"/>
      <c r="H12" s="13"/>
      <c r="I12" s="14">
        <v>4.8</v>
      </c>
      <c r="J12" s="14">
        <f ca="1">ROUND(INDIRECT(ADDRESS(ROW()+(0), COLUMN()+(-4), 1))*INDIRECT(ADDRESS(ROW()+(0), COLUMN()+(-1), 1)), 2)</f>
        <v>0.48</v>
      </c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9"/>
      <c r="J13" s="17">
        <f ca="1">ROUND(SUM(INDIRECT(ADDRESS(ROW()+(-1), COLUMN()+(0), 1)),INDIRECT(ADDRESS(ROW()+(-2), COLUMN()+(0), 1)),INDIRECT(ADDRESS(ROW()+(-3), COLUMN()+(0), 1))), 2)</f>
        <v>30.81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</v>
      </c>
      <c r="G15" s="13"/>
      <c r="H15" s="13"/>
      <c r="I15" s="14">
        <v>3.42</v>
      </c>
      <c r="J15" s="14">
        <f ca="1">ROUND(INDIRECT(ADDRESS(ROW()+(0), COLUMN()+(-4), 1))*INDIRECT(ADDRESS(ROW()+(0), COLUMN()+(-1), 1)), 2)</f>
        <v>0.48</v>
      </c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9"/>
      <c r="J16" s="17">
        <f ca="1">ROUND(SUM(INDIRECT(ADDRESS(ROW()+(-1), COLUMN()+(0), 1))), 2)</f>
        <v>0.48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0.15</v>
      </c>
      <c r="G18" s="11"/>
      <c r="H18" s="11"/>
      <c r="I18" s="12">
        <v>23.03</v>
      </c>
      <c r="J18" s="12">
        <f ca="1">ROUND(INDIRECT(ADDRESS(ROW()+(0), COLUMN()+(-4), 1))*INDIRECT(ADDRESS(ROW()+(0), COLUMN()+(-1), 1)), 2)</f>
        <v>3.45</v>
      </c>
    </row>
    <row r="19" spans="1:10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0.15</v>
      </c>
      <c r="G19" s="13"/>
      <c r="H19" s="13"/>
      <c r="I19" s="14">
        <v>21.86</v>
      </c>
      <c r="J19" s="14">
        <f ca="1">ROUND(INDIRECT(ADDRESS(ROW()+(0), COLUMN()+(-4), 1))*INDIRECT(ADDRESS(ROW()+(0), COLUMN()+(-1), 1)), 2)</f>
        <v>3.28</v>
      </c>
    </row>
    <row r="20" spans="1:10" ht="13.50" thickBot="1" customHeight="1">
      <c r="A20" s="15"/>
      <c r="B20" s="15"/>
      <c r="C20" s="15"/>
      <c r="D20" s="15"/>
      <c r="E20" s="15"/>
      <c r="F20" s="9" t="s">
        <v>34</v>
      </c>
      <c r="G20" s="9"/>
      <c r="H20" s="9"/>
      <c r="I20" s="9"/>
      <c r="J20" s="17">
        <f ca="1">ROUND(SUM(INDIRECT(ADDRESS(ROW()+(-1), COLUMN()+(0), 1)),INDIRECT(ADDRESS(ROW()+(-2), COLUMN()+(0), 1))), 2)</f>
        <v>6.73</v>
      </c>
    </row>
    <row r="21" spans="1:10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3"/>
      <c r="H22" s="13"/>
      <c r="I22" s="14">
        <f ca="1">ROUND(SUM(INDIRECT(ADDRESS(ROW()+(-2), COLUMN()+(1), 1)),INDIRECT(ADDRESS(ROW()+(-6), COLUMN()+(1), 1)),INDIRECT(ADDRESS(ROW()+(-9), COLUMN()+(1), 1))), 2)</f>
        <v>38.02</v>
      </c>
      <c r="J22" s="14">
        <f ca="1">ROUND(INDIRECT(ADDRESS(ROW()+(0), COLUMN()+(-4), 1))*INDIRECT(ADDRESS(ROW()+(0), COLUMN()+(-1), 1))/100, 2)</f>
        <v>0.76</v>
      </c>
    </row>
    <row r="23" spans="1:10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4"/>
      <c r="H23" s="24"/>
      <c r="I23" s="25"/>
      <c r="J23" s="26">
        <f ca="1">ROUND(SUM(INDIRECT(ADDRESS(ROW()+(-1), COLUMN()+(0), 1)),INDIRECT(ADDRESS(ROW()+(-3), COLUMN()+(0), 1)),INDIRECT(ADDRESS(ROW()+(-7), COLUMN()+(0), 1)),INDIRECT(ADDRESS(ROW()+(-10), COLUMN()+(0), 1))), 2)</f>
        <v>38.78</v>
      </c>
    </row>
    <row r="26" spans="1:10" ht="13.50" thickBot="1" customHeight="1">
      <c r="A26" s="27" t="s">
        <v>40</v>
      </c>
      <c r="B26" s="27"/>
      <c r="C26" s="27"/>
      <c r="D26" s="27"/>
      <c r="E26" s="27"/>
      <c r="F26" s="27"/>
      <c r="G26" s="27" t="s">
        <v>41</v>
      </c>
      <c r="H26" s="27" t="s">
        <v>42</v>
      </c>
      <c r="I26" s="27"/>
      <c r="J26" s="27" t="s">
        <v>43</v>
      </c>
    </row>
    <row r="27" spans="1:10" ht="13.50" thickBot="1" customHeight="1">
      <c r="A27" s="28" t="s">
        <v>44</v>
      </c>
      <c r="B27" s="28"/>
      <c r="C27" s="28"/>
      <c r="D27" s="28"/>
      <c r="E27" s="28"/>
      <c r="F27" s="28"/>
      <c r="G27" s="29">
        <v>192005</v>
      </c>
      <c r="H27" s="29">
        <v>192006</v>
      </c>
      <c r="I27" s="29"/>
      <c r="J27" s="29" t="s">
        <v>45</v>
      </c>
    </row>
    <row r="28" spans="1:10" ht="24.00" thickBot="1" customHeight="1">
      <c r="A28" s="30" t="s">
        <v>46</v>
      </c>
      <c r="B28" s="30"/>
      <c r="C28" s="30"/>
      <c r="D28" s="30"/>
      <c r="E28" s="30"/>
      <c r="F28" s="30"/>
      <c r="G28" s="31"/>
      <c r="H28" s="31"/>
      <c r="I28" s="31"/>
      <c r="J28" s="3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61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I13"/>
    <mergeCell ref="A14:B14"/>
    <mergeCell ref="C14:D14"/>
    <mergeCell ref="E14:H14"/>
    <mergeCell ref="A15:B15"/>
    <mergeCell ref="C15:D15"/>
    <mergeCell ref="F15:H15"/>
    <mergeCell ref="A16:B16"/>
    <mergeCell ref="C16:D16"/>
    <mergeCell ref="F16:I16"/>
    <mergeCell ref="A17:B17"/>
    <mergeCell ref="C17:D17"/>
    <mergeCell ref="E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I20"/>
    <mergeCell ref="A21:B21"/>
    <mergeCell ref="C21:D21"/>
    <mergeCell ref="E21:H21"/>
    <mergeCell ref="A22:B22"/>
    <mergeCell ref="C22:D22"/>
    <mergeCell ref="F22:H22"/>
    <mergeCell ref="A23:E23"/>
    <mergeCell ref="F23:I23"/>
    <mergeCell ref="A26:F26"/>
    <mergeCell ref="H26:I26"/>
    <mergeCell ref="A27:F27"/>
    <mergeCell ref="G27:G28"/>
    <mergeCell ref="H27:I28"/>
    <mergeCell ref="J27:J28"/>
    <mergeCell ref="A28:F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