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<sst xmlns="http://schemas.openxmlformats.org/spreadsheetml/2006/main" count="67" uniqueCount="67">
  <si>
    <t xml:space="preserve"/>
  </si>
  <si>
    <t xml:space="preserve">FFX450</t>
  </si>
  <si>
    <t xml:space="preserve">m²</t>
  </si>
  <si>
    <t xml:space="preserve">Hoja exterior, autoportante y pasante, de fachada de dos hojas, de fábrica de ladrillo de hormigón cara vista, con cámara de aire ligeramente ventilada. Sistema GHAS "GEO-HIDROL".</t>
  </si>
  <si>
    <r>
      <rPr>
        <sz val="8.25"/>
        <color rgb="FF000000"/>
        <rFont val="Arial"/>
        <family val="2"/>
      </rPr>
      <t xml:space="preserve">Hoja exterior, autoportante y pasante, de fachada de dos hojas, sistema GHAS "GEO-HIDROL", de 12 cm de espesor, con DAU nº 12/076 A, de fábrica de ladrillo de hormigón cara vista hidrofugado, liso perforado, gris, 24x12x5 cm, con juntas horizontales y verticales de 10 mm de espesor, junta rehundida, recibida con mortero de cemento industrial, color gris, M-5, suministrado a granel, reforzada con armadura de tendel prefabricada de acero galvanizado en caliente Geofor 4075 Z SAO "GEO-HIDROL", de 3,7 mm de diámetro y de 75 mm de anchura, con dispositivos de separación, geometría diseñada para permitir el solape y sistema de autocontrol del operario (SAO), colocada en hiladas cada 60 cm aproximadamente y como mínimo en arranque de la fábrica sobre forjado, bajo vierteaguas y sobre cargadero de huecos, con una cuantía de 2,58 m/m² y anclada al forjado o pilar con elementos de anclaje de acero inoxidable AISI 304, Geoanc 1CDM SAO (sistema de autocontrol del operario), (0,67 ud/m²), fijados con tacos de expansión M6; con cámara de aire ligeramente ventilada, mediante la realización de aberturas de ventilación, con un área efectiva de 10 cm² por cada m de fachada (orificios, rejillas o llagas desprovistas de mortero) para ventilación de la cámara. Dintel de fábrica cara vista con armadura de tendel prefabricada de acero galvanizado en caliente con recubrimiento de resina epoxi Geofor 4100 E SAO "GEO-HIDROL", de 3,7 mm de diámetro y de 100 mm de anchura, aparejo a soga; montaje y desmontaje de apeo. El precio no incluye el drenaje ni las rejillas de ventilación.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</si>
  <si>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</si>
  <si>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</si>
  <si>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</si>
  <si>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</si>
  <si>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</si>
  <si>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</si>
  <si>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</si>
  <si>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mt05chl010a</t>
  </si>
  <si>
    <t xml:space="preserve">Ud</t>
  </si>
  <si>
    <t xml:space="preserve">Ladrillo de hormigón cara vista hidrofugado, liso perforado, gris, 24x12x5 cm, densidad 2000 kg/m³, según UNE-EN 771-3.</t>
  </si>
  <si>
    <t xml:space="preserve">mt08aaa010a</t>
  </si>
  <si>
    <t xml:space="preserve">m³</t>
  </si>
  <si>
    <t xml:space="preserve">Agua.</t>
  </si>
  <si>
    <t xml:space="preserve">mt09mif010cb</t>
  </si>
  <si>
    <t xml:space="preserve">t</t>
  </si>
  <si>
    <t xml:space="preserve">Mortero industrial para albañilería, de cemento, color gris, categoría M-5 (resistencia a compresión 5 N/mm²), suministrado a granel, según UNE-EN 998-2.</t>
  </si>
  <si>
    <t xml:space="preserve">mt07aaa010a</t>
  </si>
  <si>
    <t xml:space="preserve">Ud</t>
  </si>
  <si>
    <t xml:space="preserve">Anclaje de acero inoxidable AISI 304, Geoanc 1CDM SAO "GEO-HIDROL", de 72 mm de longitud, con doble libertad de movimiento y sistema de autocontrol del operario (SAO), para fijación de la fábrica a la estructura.</t>
  </si>
  <si>
    <t xml:space="preserve">mt07aaa012</t>
  </si>
  <si>
    <t xml:space="preserve">Ud</t>
  </si>
  <si>
    <t xml:space="preserve">Taco de expansión M6, FISCHER FNA II 6X30/5".</t>
  </si>
  <si>
    <t xml:space="preserve">mt07aag010Bbs</t>
  </si>
  <si>
    <t xml:space="preserve">m</t>
  </si>
  <si>
    <t xml:space="preserve">Armadura de tendel prefabricada de acero galvanizado en caliente Geofor 4075 Z SAO "GEO-HIDROL", de 3,7 mm de diámetro y 75 mm de anchura, con dispositivos de separación, geometría diseñada para permitir el solape y sistema de autocontrol del operario (SAO). Según UNE-EN 845-3.</t>
  </si>
  <si>
    <t xml:space="preserve">mt07aag010Fcw</t>
  </si>
  <si>
    <t xml:space="preserve">m</t>
  </si>
  <si>
    <t xml:space="preserve">Armadura de tendel prefabricada de acero galvanizado en caliente con recubrimiento de resina epoxi Geofor 4100 E SAO "GEO-HIDROL", de 3,7 mm de diámetro y 100 mm de anchura, con dispositivos de separación, geometría diseñada para permitir el solape y sistema de autocontrol del operario (SAO). Según UNE-EN 845-3.</t>
  </si>
  <si>
    <t xml:space="preserve">Subtotal materiales:</t>
  </si>
  <si>
    <t xml:space="preserve">Equipo y maquinaria</t>
  </si>
  <si>
    <t xml:space="preserve">mq06mms010</t>
  </si>
  <si>
    <t xml:space="preserve">h</t>
  </si>
  <si>
    <t xml:space="preserve">Mezclador continuo con silo, para mortero industrial en seco, suministrado a granel.</t>
  </si>
  <si>
    <t xml:space="preserve">Subtotal equipo y maquinaria:</t>
  </si>
  <si>
    <t xml:space="preserve">Mano de obra</t>
  </si>
  <si>
    <t xml:space="preserve">mo021</t>
  </si>
  <si>
    <t xml:space="preserve">h</t>
  </si>
  <si>
    <t xml:space="preserve">Oficial 1ª construcción en trabajos de albañilería.</t>
  </si>
  <si>
    <t xml:space="preserve">mo114</t>
  </si>
  <si>
    <t xml:space="preserve">h</t>
  </si>
  <si>
    <t xml:space="preserve">Peón ordinario construcción en trabajos de albañilería.</t>
  </si>
  <si>
    <t xml:space="preserve">Subtotal mano de obra:</t>
  </si>
  <si>
    <t xml:space="preserve">Costes directos complementarios</t>
  </si>
  <si>
    <t xml:space="preserve">%</t>
  </si>
  <si>
    <t xml:space="preserve">Costes directos complementarios</t>
  </si>
  <si>
    <t xml:space="preserve">Coste de mantenimiento decenal: 3,21€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</si>
  <si>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</si>
  <si>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</si>
  <si>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</si>
  <si>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</si>
  <si>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</si>
  <si>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771-3:2011+A1:2015</t>
  </si>
  <si>
    <t xml:space="preserve">2+/4</t>
  </si>
  <si>
    <t xml:space="preserve">Especificaciones de piezas para fábrica de albañilería. Parte 3: Bloques de hormigón (áridos densos y ligeros).</t>
  </si>
  <si>
    <t xml:space="preserve">EN  998-2:2016</t>
  </si>
  <si>
    <t xml:space="preserve">2+/4</t>
  </si>
  <si>
    <t xml:space="preserve">Especificaciones de los morteros para albañilería. Parte 2: Morteros para albañilería</t>
  </si>
  <si>
    <t xml:space="preserve">EN  845-3:2013+A1:2016</t>
  </si>
  <si>
    <t xml:space="preserve">Especificación  de  componentes  auxiliares  para fábricas  de  albañilería.  Parte  3:  Armaduras  de junta  de  tendel  de  malla  de  acero.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</si>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</sst>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1.19" customWidth="1"/>
    <col min="4" max="4" width="7.65" customWidth="1"/>
    <col min="5" max="5" width="67.83" customWidth="1"/>
    <col min="6" max="6" width="1.87" customWidth="1"/>
    <col min="7" max="7" width="12.75" customWidth="1"/>
    <col min="8" max="8" width="2.04" customWidth="1"/>
    <col min="9" max="9" width="12.24" customWidth="1"/>
    <col min="10" max="10" width="9.01" customWidth="1"/>
  </cols>
  <sheetData>
    <row r="1" spans="1:1" ht="2.25" thickBot="1" customHeight="1">
      <c r="A1" s="1" t="s">
        <v>0</v>
      </c>
      <c r="B1" s="1"/>
      <c r="C1" s="1"/>
      <c r="D1" s="1"/>
      <c r="E1" s="1"/>
      <c r="F1" s="1"/>
      <c r="G1" s="1"/>
      <c r="H1" s="1"/>
      <c r="I1" s="1"/>
      <c r="J1" s="1"/>
    </row>
    <row r="3" spans="1:10" ht="24.00" thickBot="1" customHeight="1">
      <c r="A3" s="2" t="s">
        <v>1</v>
      </c>
      <c r="B3" s="3" t="s">
        <v>2</v>
      </c>
      <c r="C3" s="2" t="s">
        <v>3</v>
      </c>
      <c r="D3" s="2"/>
      <c r="E3" s="2"/>
      <c r="F3" s="2"/>
      <c r="G3" s="2"/>
      <c r="H3" s="2"/>
      <c r="I3" s="2"/>
      <c r="J3" s="2"/>
    </row>
    <row r="5" spans="1:10" ht="129.00" thickBot="1" customHeight="1">
      <c r="A5" s="5" t="s">
        <v>4</v>
      </c>
      <c r="B5" s="5"/>
      <c r="C5" s="5"/>
      <c r="D5" s="5"/>
      <c r="E5" s="5"/>
      <c r="F5" s="5"/>
      <c r="G5" s="5"/>
      <c r="H5" s="5"/>
      <c r="I5" s="5"/>
      <c r="J5" s="5"/>
    </row>
    <row r="8" spans="1:10" ht="24.00" thickBot="1" customHeight="1">
      <c r="A8" s="6" t="s">
        <v>5</v>
      </c>
      <c r="B8" s="6"/>
      <c r="C8" s="6"/>
      <c r="D8" s="6" t="s">
        <v>6</v>
      </c>
      <c r="E8" s="6" t="s">
        <v>7</v>
      </c>
      <c r="F8" s="7" t="s">
        <v>8</v>
      </c>
      <c r="G8" s="7"/>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
      <c r="D10" s="10" t="s">
        <v>13</v>
      </c>
      <c r="E10" s="1" t="s">
        <v>14</v>
      </c>
      <c r="F10" s="11">
        <v>70.35</v>
      </c>
      <c r="G10" s="11"/>
      <c r="H10" s="11"/>
      <c r="I10" s="12">
        <v>0.34</v>
      </c>
      <c r="J10" s="12">
        <f ca="1">ROUND(INDIRECT(ADDRESS(ROW()+(0), COLUMN()+(-4), 1))*INDIRECT(ADDRESS(ROW()+(0), COLUMN()+(-1), 1)), 2)</f>
        <v>23.92</v>
      </c>
    </row>
    <row r="11" spans="1:10" ht="13.50" thickBot="1" customHeight="1">
      <c r="A11" s="1" t="s">
        <v>15</v>
      </c>
      <c r="B11" s="1"/>
      <c r="C11" s="1"/>
      <c r="D11" s="10" t="s">
        <v>16</v>
      </c>
      <c r="E11" s="1" t="s">
        <v>17</v>
      </c>
      <c r="F11" s="11">
        <v>0.008</v>
      </c>
      <c r="G11" s="11"/>
      <c r="H11" s="11"/>
      <c r="I11" s="12">
        <v>1.5</v>
      </c>
      <c r="J11" s="12">
        <f ca="1">ROUND(INDIRECT(ADDRESS(ROW()+(0), COLUMN()+(-4), 1))*INDIRECT(ADDRESS(ROW()+(0), COLUMN()+(-1), 1)), 2)</f>
        <v>0.01</v>
      </c>
    </row>
    <row r="12" spans="1:10" ht="24.00" thickBot="1" customHeight="1">
      <c r="A12" s="1" t="s">
        <v>18</v>
      </c>
      <c r="B12" s="1"/>
      <c r="C12" s="1"/>
      <c r="D12" s="10" t="s">
        <v>19</v>
      </c>
      <c r="E12" s="1" t="s">
        <v>20</v>
      </c>
      <c r="F12" s="11">
        <v>0.045</v>
      </c>
      <c r="G12" s="11"/>
      <c r="H12" s="11"/>
      <c r="I12" s="12">
        <v>50.2</v>
      </c>
      <c r="J12" s="12">
        <f ca="1">ROUND(INDIRECT(ADDRESS(ROW()+(0), COLUMN()+(-4), 1))*INDIRECT(ADDRESS(ROW()+(0), COLUMN()+(-1), 1)), 2)</f>
        <v>2.26</v>
      </c>
    </row>
    <row r="13" spans="1:10" ht="34.50" thickBot="1" customHeight="1">
      <c r="A13" s="1" t="s">
        <v>21</v>
      </c>
      <c r="B13" s="1"/>
      <c r="C13" s="1"/>
      <c r="D13" s="10" t="s">
        <v>22</v>
      </c>
      <c r="E13" s="1" t="s">
        <v>23</v>
      </c>
      <c r="F13" s="11">
        <v>0.67</v>
      </c>
      <c r="G13" s="11"/>
      <c r="H13" s="11"/>
      <c r="I13" s="12">
        <v>6.8</v>
      </c>
      <c r="J13" s="12">
        <f ca="1">ROUND(INDIRECT(ADDRESS(ROW()+(0), COLUMN()+(-4), 1))*INDIRECT(ADDRESS(ROW()+(0), COLUMN()+(-1), 1)), 2)</f>
        <v>4.56</v>
      </c>
    </row>
    <row r="14" spans="1:10" ht="13.50" thickBot="1" customHeight="1">
      <c r="A14" s="1" t="s">
        <v>24</v>
      </c>
      <c r="B14" s="1"/>
      <c r="C14" s="1"/>
      <c r="D14" s="10" t="s">
        <v>25</v>
      </c>
      <c r="E14" s="1" t="s">
        <v>26</v>
      </c>
      <c r="F14" s="11">
        <v>0.67</v>
      </c>
      <c r="G14" s="11"/>
      <c r="H14" s="11"/>
      <c r="I14" s="12">
        <v>0.47</v>
      </c>
      <c r="J14" s="12">
        <f ca="1">ROUND(INDIRECT(ADDRESS(ROW()+(0), COLUMN()+(-4), 1))*INDIRECT(ADDRESS(ROW()+(0), COLUMN()+(-1), 1)), 2)</f>
        <v>0.31</v>
      </c>
    </row>
    <row r="15" spans="1:10" ht="45.00" thickBot="1" customHeight="1">
      <c r="A15" s="1" t="s">
        <v>27</v>
      </c>
      <c r="B15" s="1"/>
      <c r="C15" s="1"/>
      <c r="D15" s="10" t="s">
        <v>28</v>
      </c>
      <c r="E15" s="1" t="s">
        <v>29</v>
      </c>
      <c r="F15" s="11">
        <v>2.58</v>
      </c>
      <c r="G15" s="11"/>
      <c r="H15" s="11"/>
      <c r="I15" s="12">
        <v>1.42</v>
      </c>
      <c r="J15" s="12">
        <f ca="1">ROUND(INDIRECT(ADDRESS(ROW()+(0), COLUMN()+(-4), 1))*INDIRECT(ADDRESS(ROW()+(0), COLUMN()+(-1), 1)), 2)</f>
        <v>3.66</v>
      </c>
    </row>
    <row r="16" spans="1:10" ht="55.50" thickBot="1" customHeight="1">
      <c r="A16" s="1" t="s">
        <v>30</v>
      </c>
      <c r="B16" s="1"/>
      <c r="C16" s="1"/>
      <c r="D16" s="10" t="s">
        <v>31</v>
      </c>
      <c r="E16" s="1" t="s">
        <v>32</v>
      </c>
      <c r="F16" s="13">
        <v>0.4</v>
      </c>
      <c r="G16" s="13"/>
      <c r="H16" s="13"/>
      <c r="I16" s="14">
        <v>2.48</v>
      </c>
      <c r="J16" s="14">
        <f ca="1">ROUND(INDIRECT(ADDRESS(ROW()+(0), COLUMN()+(-4), 1))*INDIRECT(ADDRESS(ROW()+(0), COLUMN()+(-1), 1)), 2)</f>
        <v>0.99</v>
      </c>
    </row>
    <row r="17" spans="1:10" ht="13.50" thickBot="1" customHeight="1">
      <c r="A17" s="15"/>
      <c r="B17" s="15"/>
      <c r="C17" s="15"/>
      <c r="D17" s="15"/>
      <c r="E17" s="15"/>
      <c r="F17" s="9" t="s">
        <v>33</v>
      </c>
      <c r="G17" s="9"/>
      <c r="H17" s="9"/>
      <c r="I17" s="9"/>
      <c r="J17" s="17">
        <f ca="1">ROUND(SUM(INDIRECT(ADDRESS(ROW()+(-1), COLUMN()+(0), 1)),INDIRECT(ADDRESS(ROW()+(-2), COLUMN()+(0), 1)),INDIRECT(ADDRESS(ROW()+(-3), COLUMN()+(0), 1)),INDIRECT(ADDRESS(ROW()+(-4), COLUMN()+(0), 1)),INDIRECT(ADDRESS(ROW()+(-5), COLUMN()+(0), 1)),INDIRECT(ADDRESS(ROW()+(-6), COLUMN()+(0), 1)),INDIRECT(ADDRESS(ROW()+(-7), COLUMN()+(0), 1))), 2)</f>
        <v>35.71</v>
      </c>
    </row>
    <row r="18" spans="1:10" ht="13.50" thickBot="1" customHeight="1">
      <c r="A18" s="15">
        <v>2</v>
      </c>
      <c r="B18" s="15"/>
      <c r="C18" s="15"/>
      <c r="D18" s="15"/>
      <c r="E18" s="18" t="s">
        <v>34</v>
      </c>
      <c r="F18" s="18"/>
      <c r="G18" s="18"/>
      <c r="H18" s="18"/>
      <c r="I18" s="15"/>
      <c r="J18" s="15"/>
    </row>
    <row r="19" spans="1:10" ht="24.00" thickBot="1" customHeight="1">
      <c r="A19" s="1" t="s">
        <v>35</v>
      </c>
      <c r="B19" s="1"/>
      <c r="C19" s="1"/>
      <c r="D19" s="10" t="s">
        <v>36</v>
      </c>
      <c r="E19" s="1" t="s">
        <v>37</v>
      </c>
      <c r="F19" s="13">
        <v>0.171</v>
      </c>
      <c r="G19" s="13"/>
      <c r="H19" s="13"/>
      <c r="I19" s="14">
        <v>1.94</v>
      </c>
      <c r="J19" s="14">
        <f ca="1">ROUND(INDIRECT(ADDRESS(ROW()+(0), COLUMN()+(-4), 1))*INDIRECT(ADDRESS(ROW()+(0), COLUMN()+(-1), 1)), 2)</f>
        <v>0.33</v>
      </c>
    </row>
    <row r="20" spans="1:10" ht="13.50" thickBot="1" customHeight="1">
      <c r="A20" s="15"/>
      <c r="B20" s="15"/>
      <c r="C20" s="15"/>
      <c r="D20" s="15"/>
      <c r="E20" s="15"/>
      <c r="F20" s="9" t="s">
        <v>38</v>
      </c>
      <c r="G20" s="9"/>
      <c r="H20" s="9"/>
      <c r="I20" s="9"/>
      <c r="J20" s="17">
        <f ca="1">ROUND(SUM(INDIRECT(ADDRESS(ROW()+(-1), COLUMN()+(0), 1))), 2)</f>
        <v>0.33</v>
      </c>
    </row>
    <row r="21" spans="1:10" ht="13.50" thickBot="1" customHeight="1">
      <c r="A21" s="15">
        <v>3</v>
      </c>
      <c r="B21" s="15"/>
      <c r="C21" s="15"/>
      <c r="D21" s="15"/>
      <c r="E21" s="18" t="s">
        <v>39</v>
      </c>
      <c r="F21" s="18"/>
      <c r="G21" s="18"/>
      <c r="H21" s="18"/>
      <c r="I21" s="15"/>
      <c r="J21" s="15"/>
    </row>
    <row r="22" spans="1:10" ht="13.50" thickBot="1" customHeight="1">
      <c r="A22" s="1" t="s">
        <v>40</v>
      </c>
      <c r="B22" s="1"/>
      <c r="C22" s="1"/>
      <c r="D22" s="10" t="s">
        <v>41</v>
      </c>
      <c r="E22" s="1" t="s">
        <v>42</v>
      </c>
      <c r="F22" s="11">
        <v>1.23</v>
      </c>
      <c r="G22" s="11"/>
      <c r="H22" s="11"/>
      <c r="I22" s="12">
        <v>22.13</v>
      </c>
      <c r="J22" s="12">
        <f ca="1">ROUND(INDIRECT(ADDRESS(ROW()+(0), COLUMN()+(-4), 1))*INDIRECT(ADDRESS(ROW()+(0), COLUMN()+(-1), 1)), 2)</f>
        <v>27.22</v>
      </c>
    </row>
    <row r="23" spans="1:10" ht="13.50" thickBot="1" customHeight="1">
      <c r="A23" s="1" t="s">
        <v>43</v>
      </c>
      <c r="B23" s="1"/>
      <c r="C23" s="1"/>
      <c r="D23" s="10" t="s">
        <v>44</v>
      </c>
      <c r="E23" s="1" t="s">
        <v>45</v>
      </c>
      <c r="F23" s="13">
        <v>0.704</v>
      </c>
      <c r="G23" s="13"/>
      <c r="H23" s="13"/>
      <c r="I23" s="14">
        <v>20.78</v>
      </c>
      <c r="J23" s="14">
        <f ca="1">ROUND(INDIRECT(ADDRESS(ROW()+(0), COLUMN()+(-4), 1))*INDIRECT(ADDRESS(ROW()+(0), COLUMN()+(-1), 1)), 2)</f>
        <v>14.63</v>
      </c>
    </row>
    <row r="24" spans="1:10" ht="13.50" thickBot="1" customHeight="1">
      <c r="A24" s="15"/>
      <c r="B24" s="15"/>
      <c r="C24" s="15"/>
      <c r="D24" s="15"/>
      <c r="E24" s="15"/>
      <c r="F24" s="9" t="s">
        <v>46</v>
      </c>
      <c r="G24" s="9"/>
      <c r="H24" s="9"/>
      <c r="I24" s="9"/>
      <c r="J24" s="17">
        <f ca="1">ROUND(SUM(INDIRECT(ADDRESS(ROW()+(-1), COLUMN()+(0), 1)),INDIRECT(ADDRESS(ROW()+(-2), COLUMN()+(0), 1))), 2)</f>
        <v>41.85</v>
      </c>
    </row>
    <row r="25" spans="1:10" ht="13.50" thickBot="1" customHeight="1">
      <c r="A25" s="15">
        <v>4</v>
      </c>
      <c r="B25" s="15"/>
      <c r="C25" s="15"/>
      <c r="D25" s="15"/>
      <c r="E25" s="18" t="s">
        <v>47</v>
      </c>
      <c r="F25" s="18"/>
      <c r="G25" s="18"/>
      <c r="H25" s="18"/>
      <c r="I25" s="15"/>
      <c r="J25" s="15"/>
    </row>
    <row r="26" spans="1:10" ht="13.50" thickBot="1" customHeight="1">
      <c r="A26" s="19"/>
      <c r="B26" s="19"/>
      <c r="C26" s="19"/>
      <c r="D26" s="20" t="s">
        <v>48</v>
      </c>
      <c r="E26" s="19" t="s">
        <v>49</v>
      </c>
      <c r="F26" s="13">
        <v>3</v>
      </c>
      <c r="G26" s="13"/>
      <c r="H26" s="13"/>
      <c r="I26" s="14">
        <f ca="1">ROUND(SUM(INDIRECT(ADDRESS(ROW()+(-2), COLUMN()+(1), 1)),INDIRECT(ADDRESS(ROW()+(-6), COLUMN()+(1), 1)),INDIRECT(ADDRESS(ROW()+(-9), COLUMN()+(1), 1))), 2)</f>
        <v>77.89</v>
      </c>
      <c r="J26" s="14">
        <f ca="1">ROUND(INDIRECT(ADDRESS(ROW()+(0), COLUMN()+(-4), 1))*INDIRECT(ADDRESS(ROW()+(0), COLUMN()+(-1), 1))/100, 2)</f>
        <v>2.34</v>
      </c>
    </row>
    <row r="27" spans="1:10" ht="13.50" thickBot="1" customHeight="1">
      <c r="A27" s="21" t="s">
        <v>50</v>
      </c>
      <c r="B27" s="21"/>
      <c r="C27" s="21"/>
      <c r="D27" s="22"/>
      <c r="E27" s="23"/>
      <c r="F27" s="24" t="s">
        <v>51</v>
      </c>
      <c r="G27" s="24"/>
      <c r="H27" s="24"/>
      <c r="I27" s="25"/>
      <c r="J27" s="26">
        <f ca="1">ROUND(SUM(INDIRECT(ADDRESS(ROW()+(-1), COLUMN()+(0), 1)),INDIRECT(ADDRESS(ROW()+(-3), COLUMN()+(0), 1)),INDIRECT(ADDRESS(ROW()+(-7), COLUMN()+(0), 1)),INDIRECT(ADDRESS(ROW()+(-10), COLUMN()+(0), 1))), 2)</f>
        <v>80.23</v>
      </c>
    </row>
    <row r="30" spans="1:10" ht="13.50" thickBot="1" customHeight="1">
      <c r="A30" s="27" t="s">
        <v>52</v>
      </c>
      <c r="B30" s="27"/>
      <c r="C30" s="27"/>
      <c r="D30" s="27"/>
      <c r="E30" s="27"/>
      <c r="F30" s="27"/>
      <c r="G30" s="27" t="s">
        <v>53</v>
      </c>
      <c r="H30" s="27" t="s">
        <v>54</v>
      </c>
      <c r="I30" s="27"/>
      <c r="J30" s="27" t="s">
        <v>55</v>
      </c>
    </row>
    <row r="31" spans="1:10" ht="13.50" thickBot="1" customHeight="1">
      <c r="A31" s="28" t="s">
        <v>56</v>
      </c>
      <c r="B31" s="28"/>
      <c r="C31" s="28"/>
      <c r="D31" s="28"/>
      <c r="E31" s="28"/>
      <c r="F31" s="28"/>
      <c r="G31" s="29">
        <v>1.06202e+006</v>
      </c>
      <c r="H31" s="29">
        <v>1.06202e+006</v>
      </c>
      <c r="I31" s="29"/>
      <c r="J31" s="29" t="s">
        <v>57</v>
      </c>
    </row>
    <row r="32" spans="1:10" ht="13.50" thickBot="1" customHeight="1">
      <c r="A32" s="30" t="s">
        <v>58</v>
      </c>
      <c r="B32" s="30"/>
      <c r="C32" s="30"/>
      <c r="D32" s="30"/>
      <c r="E32" s="30"/>
      <c r="F32" s="30"/>
      <c r="G32" s="31"/>
      <c r="H32" s="31"/>
      <c r="I32" s="31"/>
      <c r="J32" s="31"/>
    </row>
    <row r="33" spans="1:10" ht="13.50" thickBot="1" customHeight="1">
      <c r="A33" s="28" t="s">
        <v>59</v>
      </c>
      <c r="B33" s="28"/>
      <c r="C33" s="28"/>
      <c r="D33" s="28"/>
      <c r="E33" s="28"/>
      <c r="F33" s="28"/>
      <c r="G33" s="29">
        <v>1.18202e+006</v>
      </c>
      <c r="H33" s="29">
        <v>1.18202e+006</v>
      </c>
      <c r="I33" s="29"/>
      <c r="J33" s="29" t="s">
        <v>60</v>
      </c>
    </row>
    <row r="34" spans="1:10" ht="13.50" thickBot="1" customHeight="1">
      <c r="A34" s="30" t="s">
        <v>61</v>
      </c>
      <c r="B34" s="30"/>
      <c r="C34" s="30"/>
      <c r="D34" s="30"/>
      <c r="E34" s="30"/>
      <c r="F34" s="30"/>
      <c r="G34" s="31"/>
      <c r="H34" s="31"/>
      <c r="I34" s="31"/>
      <c r="J34" s="31"/>
    </row>
    <row r="35" spans="1:10" ht="13.50" thickBot="1" customHeight="1">
      <c r="A35" s="28" t="s">
        <v>62</v>
      </c>
      <c r="B35" s="28"/>
      <c r="C35" s="28"/>
      <c r="D35" s="28"/>
      <c r="E35" s="28"/>
      <c r="F35" s="28"/>
      <c r="G35" s="29">
        <v>1.03202e+006</v>
      </c>
      <c r="H35" s="29">
        <v>1.03202e+006</v>
      </c>
      <c r="I35" s="29"/>
      <c r="J35" s="29">
        <v>3</v>
      </c>
    </row>
    <row r="36" spans="1:10" ht="24.00" thickBot="1" customHeight="1">
      <c r="A36" s="30" t="s">
        <v>63</v>
      </c>
      <c r="B36" s="30"/>
      <c r="C36" s="30"/>
      <c r="D36" s="30"/>
      <c r="E36" s="30"/>
      <c r="F36" s="30"/>
      <c r="G36" s="31"/>
      <c r="H36" s="31"/>
      <c r="I36" s="31"/>
      <c r="J36" s="31"/>
    </row>
    <row r="39" spans="1:1" ht="33.75" thickBot="1" customHeight="1">
      <c r="A39" s="1" t="s">
        <v>64</v>
      </c>
      <c r="B39" s="1"/>
      <c r="C39" s="1"/>
      <c r="D39" s="1"/>
      <c r="E39" s="1"/>
      <c r="F39" s="1"/>
      <c r="G39" s="1"/>
      <c r="H39" s="1"/>
      <c r="I39" s="1"/>
      <c r="J39" s="1"/>
    </row>
    <row r="40" spans="1:1" ht="33.75" thickBot="1" customHeight="1">
      <c r="A40" s="1" t="s">
        <v>65</v>
      </c>
      <c r="B40" s="1"/>
      <c r="C40" s="1"/>
      <c r="D40" s="1"/>
      <c r="E40" s="1"/>
      <c r="F40" s="1"/>
      <c r="G40" s="1"/>
      <c r="H40" s="1"/>
      <c r="I40" s="1"/>
      <c r="J40" s="1"/>
    </row>
    <row r="41" spans="1:1" ht="33.75" thickBot="1" customHeight="1">
      <c r="A41" s="1" t="s">
        <v>66</v>
      </c>
      <c r="B41" s="1"/>
      <c r="C41" s="1"/>
      <c r="D41" s="1"/>
      <c r="E41" s="1"/>
      <c r="F41" s="1"/>
      <c r="G41" s="1"/>
      <c r="H41" s="1"/>
      <c r="I41" s="1"/>
      <c r="J41" s="1"/>
    </row>
  </sheetData>
  <mergeCells count="63">
    <mergeCell ref="A1:J1"/>
    <mergeCell ref="C3:J3"/>
    <mergeCell ref="A5:J5"/>
    <mergeCell ref="A8:C8"/>
    <mergeCell ref="F8:H8"/>
    <mergeCell ref="A9:C9"/>
    <mergeCell ref="E9:H9"/>
    <mergeCell ref="A10:C10"/>
    <mergeCell ref="F10:H10"/>
    <mergeCell ref="A11:C11"/>
    <mergeCell ref="F11:H11"/>
    <mergeCell ref="A12:C12"/>
    <mergeCell ref="F12:H12"/>
    <mergeCell ref="A13:C13"/>
    <mergeCell ref="F13:H13"/>
    <mergeCell ref="A14:C14"/>
    <mergeCell ref="F14:H14"/>
    <mergeCell ref="A15:C15"/>
    <mergeCell ref="F15:H15"/>
    <mergeCell ref="A16:C16"/>
    <mergeCell ref="F16:H16"/>
    <mergeCell ref="A17:C17"/>
    <mergeCell ref="F17:I17"/>
    <mergeCell ref="A18:C18"/>
    <mergeCell ref="E18:H18"/>
    <mergeCell ref="A19:C19"/>
    <mergeCell ref="F19:H19"/>
    <mergeCell ref="A20:C20"/>
    <mergeCell ref="F20:I20"/>
    <mergeCell ref="A21:C21"/>
    <mergeCell ref="E21:H21"/>
    <mergeCell ref="A22:C22"/>
    <mergeCell ref="F22:H22"/>
    <mergeCell ref="A23:C23"/>
    <mergeCell ref="F23:H23"/>
    <mergeCell ref="A24:C24"/>
    <mergeCell ref="F24:I24"/>
    <mergeCell ref="A25:C25"/>
    <mergeCell ref="E25:H25"/>
    <mergeCell ref="A26:C26"/>
    <mergeCell ref="F26:H26"/>
    <mergeCell ref="A27:E27"/>
    <mergeCell ref="F27:I27"/>
    <mergeCell ref="A30:F30"/>
    <mergeCell ref="H30:I30"/>
    <mergeCell ref="A31:F31"/>
    <mergeCell ref="G31:G32"/>
    <mergeCell ref="H31:I32"/>
    <mergeCell ref="J31:J32"/>
    <mergeCell ref="A32:F32"/>
    <mergeCell ref="A33:F33"/>
    <mergeCell ref="G33:G34"/>
    <mergeCell ref="H33:I34"/>
    <mergeCell ref="J33:J34"/>
    <mergeCell ref="A34:F34"/>
    <mergeCell ref="A35:F35"/>
    <mergeCell ref="G35:G36"/>
    <mergeCell ref="H35:I36"/>
    <mergeCell ref="J35:J36"/>
    <mergeCell ref="A36:F36"/>
    <mergeCell ref="A39:J39"/>
    <mergeCell ref="A40:J40"/>
    <mergeCell ref="A41:J41"/>
  </mergeCells>
  <pageMargins left="0.147638" right="0.147638" top="0.206693" bottom="0.206693" header="0.0" footer="0.0"/>
  <pageSetup paperSize="9" orientation="portrait"/>
  <rowBreaks count="0" manualBreakCount="0">
    </rowBreaks>
</worksheet>
</file>