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<sst xmlns="http://schemas.openxmlformats.org/spreadsheetml/2006/main" count="68" uniqueCount="68">
  <si>
    <t xml:space="preserve"/>
  </si>
  <si>
    <t xml:space="preserve">ICE113</t>
  </si>
  <si>
    <t xml:space="preserve">m²</t>
  </si>
  <si>
    <t xml:space="preserve">Sistema de calefacción y refrigeración por suelo radiante, con capa de mortero, "POLYTHERM".</t>
  </si>
  <si>
    <r>
      <rPr>
        <sz val="8.25"/>
        <color rgb="FF000000"/>
        <rFont val="Arial"/>
        <family val="2"/>
      </rPr>
      <t xml:space="preserve">Sistema de calefacción por suelo radiante Reversible Polytherm Dinamic "POLYTHERM", formado por, banda autoadhesiva de espuma de polietileno, de 150x7 mm, panel de tetones de poliestireno expandido con grafito con estructura celular cerrada, con plastificado en su cara superior, de 40 mm de espesor total y 1003x1253 mm, modelo Pol-Bau Grafito 18/40 DM-22, tubo de polietileno resistente a la temperatura (PE-RT) con barrera de oxígeno (EVOH) y recubrimiento exterior de polímero con micropartículas metálicas, Polytherm Evohflex Plus, de 15 mm de diámetro exterior y 1,5 mm de espesor, y mortero confeccionado en obra, con 300 kg/m³ de cemento, dosificación 1:5, de 50 mm de espesor, con aditivo para la mejora de la conductividad térmica y la resistencia mecánica del mortero, PH 2000. Totalmente montado, conexionado y probado.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</si>
  <si>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</si>
  <si>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</si>
  <si>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</si>
  <si>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</si>
  <si>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</si>
  <si>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</si>
  <si>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</si>
  <si>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mt38pol037a</t>
  </si>
  <si>
    <t xml:space="preserve">m</t>
  </si>
  <si>
    <t xml:space="preserve">Banda autoadhesiva de espuma de polietileno, de 150x7 mm, "POLYTHERM".</t>
  </si>
  <si>
    <t xml:space="preserve">mt17pol020a</t>
  </si>
  <si>
    <t xml:space="preserve">m²</t>
  </si>
  <si>
    <t xml:space="preserve">Panel de tetones de poliestireno expandido con grafito con estructura celular cerrada, con plastificado en su cara superior, de 40 mm de espesor total y 1003x1253 mm, modelo Pol-Bau Grafito 18/40 DM-22 "POLYTHERM", para tubo de 15 ó 16 mm de diámetro, paso del tubo múltiplo de 6 cm, provisto de perfiles perimetrales machihembrados para el montaje.</t>
  </si>
  <si>
    <t xml:space="preserve">mt37pol027Na</t>
  </si>
  <si>
    <t xml:space="preserve">m</t>
  </si>
  <si>
    <t xml:space="preserve">Tubo de polietileno resistente a la temperatura (PE-RT) con barrera de oxígeno (EVOH) y recubrimiento exterior de polímero con micropartículas metálicas, Polytherm Evohflex Plus "POLYTHERM", de 15 mm de diámetro exterior y 1,5 mm de espesor, según UNE-EN ISO 22391-2.</t>
  </si>
  <si>
    <t xml:space="preserve">mt08aaa010a</t>
  </si>
  <si>
    <t xml:space="preserve">m³</t>
  </si>
  <si>
    <t xml:space="preserve">Agua.</t>
  </si>
  <si>
    <t xml:space="preserve">mt01arg005a</t>
  </si>
  <si>
    <t xml:space="preserve">t</t>
  </si>
  <si>
    <t xml:space="preserve">Arena de cantera, para mortero preparado en obra.</t>
  </si>
  <si>
    <t xml:space="preserve">mt08cem011a</t>
  </si>
  <si>
    <t xml:space="preserve">kg</t>
  </si>
  <si>
    <t xml:space="preserve">Cemento Portland CEM II/B-L 32,5 R, color gris, en sacos, según UNE-EN 197-1.</t>
  </si>
  <si>
    <t xml:space="preserve">mt38pol030a</t>
  </si>
  <si>
    <t xml:space="preserve">kg</t>
  </si>
  <si>
    <t xml:space="preserve">Aditivo para la mejora de la conductividad térmica y la resistencia mecánica del mortero, PH 2000 "POLYTHERM"</t>
  </si>
  <si>
    <t xml:space="preserve">Subtotal materiales:</t>
  </si>
  <si>
    <t xml:space="preserve">Equipo y maquinaria</t>
  </si>
  <si>
    <t xml:space="preserve">mq06hor010</t>
  </si>
  <si>
    <t xml:space="preserve">h</t>
  </si>
  <si>
    <t xml:space="preserve">Hormigonera eléctrica con una capacidad de amasado de 160 l.</t>
  </si>
  <si>
    <t xml:space="preserve">Subtotal equipo y maquinaria:</t>
  </si>
  <si>
    <t xml:space="preserve">Mano de obra</t>
  </si>
  <si>
    <t xml:space="preserve">mo004</t>
  </si>
  <si>
    <t xml:space="preserve">h</t>
  </si>
  <si>
    <t xml:space="preserve">Oficial 1ª calefactor.</t>
  </si>
  <si>
    <t xml:space="preserve">mo103</t>
  </si>
  <si>
    <t xml:space="preserve">h</t>
  </si>
  <si>
    <t xml:space="preserve">Ayudante calefactor.</t>
  </si>
  <si>
    <t xml:space="preserve">mo031</t>
  </si>
  <si>
    <t xml:space="preserve">h</t>
  </si>
  <si>
    <t xml:space="preserve">Oficial 1ª aplicador de mortero autonivelante.</t>
  </si>
  <si>
    <t xml:space="preserve">mo069</t>
  </si>
  <si>
    <t xml:space="preserve">h</t>
  </si>
  <si>
    <t xml:space="preserve">Ayudante aplicador de mortero autonivelante.</t>
  </si>
  <si>
    <t xml:space="preserve">Subtotal mano de obra:</t>
  </si>
  <si>
    <t xml:space="preserve">Costes directos complementarios</t>
  </si>
  <si>
    <t xml:space="preserve">%</t>
  </si>
  <si>
    <t xml:space="preserve">Costes directos complementarios</t>
  </si>
  <si>
    <t xml:space="preserve">Coste de mantenimiento decenal: 3,39€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</si>
  <si>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</si>
  <si>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</si>
  <si>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</si>
  <si>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</si>
  <si>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</si>
  <si>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197-1:2011</t>
  </si>
  <si>
    <t xml:space="preserve">1+</t>
  </si>
  <si>
    <t xml:space="preserve">Cemento. Parte 1: Composición, especificaciones y criterios de conformidad de los cementos comunes.</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</si>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</sst>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61" customWidth="1"/>
    <col min="3" max="3" width="0.68" customWidth="1"/>
    <col min="4" max="4" width="6.97" customWidth="1"/>
    <col min="5" max="5" width="70.04" customWidth="1"/>
    <col min="6" max="6" width="1.87" customWidth="1"/>
    <col min="7" max="7" width="12.75" customWidth="1"/>
    <col min="8" max="8" width="2.04" customWidth="1"/>
    <col min="9" max="9" width="12.24"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76.50" thickBot="1" customHeight="1">
      <c r="A5" s="5" t="s">
        <v>4</v>
      </c>
      <c r="B5" s="5"/>
      <c r="C5" s="5"/>
      <c r="D5" s="5"/>
      <c r="E5" s="5"/>
      <c r="F5" s="5"/>
      <c r="G5" s="5"/>
      <c r="H5" s="5"/>
      <c r="I5" s="5"/>
      <c r="J5" s="5"/>
    </row>
    <row r="8" spans="1:10" ht="24.00" thickBot="1" customHeight="1">
      <c r="A8" s="6" t="s">
        <v>5</v>
      </c>
      <c r="B8" s="6"/>
      <c r="C8" s="6" t="s">
        <v>6</v>
      </c>
      <c r="D8" s="6"/>
      <c r="E8" s="6" t="s">
        <v>7</v>
      </c>
      <c r="F8" s="7" t="s">
        <v>8</v>
      </c>
      <c r="G8" s="7"/>
      <c r="H8" s="7"/>
      <c r="I8" s="7" t="s">
        <v>9</v>
      </c>
      <c r="J8" s="7" t="s">
        <v>10</v>
      </c>
    </row>
    <row r="9" spans="1:10" ht="13.50" thickBot="1" customHeight="1">
      <c r="A9" s="8">
        <v>1</v>
      </c>
      <c r="B9" s="8"/>
      <c r="C9" s="8"/>
      <c r="D9" s="8"/>
      <c r="E9" s="9" t="s">
        <v>11</v>
      </c>
      <c r="F9" s="9"/>
      <c r="G9" s="9"/>
      <c r="H9" s="9"/>
      <c r="I9" s="8"/>
      <c r="J9" s="8"/>
    </row>
    <row r="10" spans="1:10" ht="13.50" thickBot="1" customHeight="1">
      <c r="A10" s="1" t="s">
        <v>12</v>
      </c>
      <c r="B10" s="1"/>
      <c r="C10" s="10" t="s">
        <v>13</v>
      </c>
      <c r="D10" s="10"/>
      <c r="E10" s="1" t="s">
        <v>14</v>
      </c>
      <c r="F10" s="11">
        <v>0.6</v>
      </c>
      <c r="G10" s="11"/>
      <c r="H10" s="11"/>
      <c r="I10" s="12">
        <v>0.9</v>
      </c>
      <c r="J10" s="12">
        <f ca="1">ROUND(INDIRECT(ADDRESS(ROW()+(0), COLUMN()+(-4), 1))*INDIRECT(ADDRESS(ROW()+(0), COLUMN()+(-1), 1)), 2)</f>
        <v>0.54</v>
      </c>
    </row>
    <row r="11" spans="1:10" ht="55.50" thickBot="1" customHeight="1">
      <c r="A11" s="1" t="s">
        <v>15</v>
      </c>
      <c r="B11" s="1"/>
      <c r="C11" s="10" t="s">
        <v>16</v>
      </c>
      <c r="D11" s="10"/>
      <c r="E11" s="1" t="s">
        <v>17</v>
      </c>
      <c r="F11" s="11">
        <v>1</v>
      </c>
      <c r="G11" s="11"/>
      <c r="H11" s="11"/>
      <c r="I11" s="12">
        <v>11.85</v>
      </c>
      <c r="J11" s="12">
        <f ca="1">ROUND(INDIRECT(ADDRESS(ROW()+(0), COLUMN()+(-4), 1))*INDIRECT(ADDRESS(ROW()+(0), COLUMN()+(-1), 1)), 2)</f>
        <v>11.85</v>
      </c>
    </row>
    <row r="12" spans="1:10" ht="45.00" thickBot="1" customHeight="1">
      <c r="A12" s="1" t="s">
        <v>18</v>
      </c>
      <c r="B12" s="1"/>
      <c r="C12" s="10" t="s">
        <v>19</v>
      </c>
      <c r="D12" s="10"/>
      <c r="E12" s="1" t="s">
        <v>20</v>
      </c>
      <c r="F12" s="11">
        <v>16.667</v>
      </c>
      <c r="G12" s="11"/>
      <c r="H12" s="11"/>
      <c r="I12" s="12">
        <v>0.99</v>
      </c>
      <c r="J12" s="12">
        <f ca="1">ROUND(INDIRECT(ADDRESS(ROW()+(0), COLUMN()+(-4), 1))*INDIRECT(ADDRESS(ROW()+(0), COLUMN()+(-1), 1)), 2)</f>
        <v>16.5</v>
      </c>
    </row>
    <row r="13" spans="1:10" ht="13.50" thickBot="1" customHeight="1">
      <c r="A13" s="1" t="s">
        <v>21</v>
      </c>
      <c r="B13" s="1"/>
      <c r="C13" s="10" t="s">
        <v>22</v>
      </c>
      <c r="D13" s="10"/>
      <c r="E13" s="1" t="s">
        <v>23</v>
      </c>
      <c r="F13" s="11">
        <v>0.008</v>
      </c>
      <c r="G13" s="11"/>
      <c r="H13" s="11"/>
      <c r="I13" s="12">
        <v>1.5</v>
      </c>
      <c r="J13" s="12">
        <f ca="1">ROUND(INDIRECT(ADDRESS(ROW()+(0), COLUMN()+(-4), 1))*INDIRECT(ADDRESS(ROW()+(0), COLUMN()+(-1), 1)), 2)</f>
        <v>0.01</v>
      </c>
    </row>
    <row r="14" spans="1:10" ht="13.50" thickBot="1" customHeight="1">
      <c r="A14" s="1" t="s">
        <v>24</v>
      </c>
      <c r="B14" s="1"/>
      <c r="C14" s="10" t="s">
        <v>25</v>
      </c>
      <c r="D14" s="10"/>
      <c r="E14" s="1" t="s">
        <v>26</v>
      </c>
      <c r="F14" s="11">
        <v>0.075</v>
      </c>
      <c r="G14" s="11"/>
      <c r="H14" s="11"/>
      <c r="I14" s="12">
        <v>18</v>
      </c>
      <c r="J14" s="12">
        <f ca="1">ROUND(INDIRECT(ADDRESS(ROW()+(0), COLUMN()+(-4), 1))*INDIRECT(ADDRESS(ROW()+(0), COLUMN()+(-1), 1)), 2)</f>
        <v>1.35</v>
      </c>
    </row>
    <row r="15" spans="1:10" ht="13.50" thickBot="1" customHeight="1">
      <c r="A15" s="1" t="s">
        <v>27</v>
      </c>
      <c r="B15" s="1"/>
      <c r="C15" s="10" t="s">
        <v>28</v>
      </c>
      <c r="D15" s="10"/>
      <c r="E15" s="1" t="s">
        <v>29</v>
      </c>
      <c r="F15" s="11">
        <v>15</v>
      </c>
      <c r="G15" s="11"/>
      <c r="H15" s="11"/>
      <c r="I15" s="12">
        <v>0.1</v>
      </c>
      <c r="J15" s="12">
        <f ca="1">ROUND(INDIRECT(ADDRESS(ROW()+(0), COLUMN()+(-4), 1))*INDIRECT(ADDRESS(ROW()+(0), COLUMN()+(-1), 1)), 2)</f>
        <v>1.5</v>
      </c>
    </row>
    <row r="16" spans="1:10" ht="24.00" thickBot="1" customHeight="1">
      <c r="A16" s="1" t="s">
        <v>30</v>
      </c>
      <c r="B16" s="1"/>
      <c r="C16" s="10" t="s">
        <v>31</v>
      </c>
      <c r="D16" s="10"/>
      <c r="E16" s="1" t="s">
        <v>32</v>
      </c>
      <c r="F16" s="13">
        <v>0.16</v>
      </c>
      <c r="G16" s="13"/>
      <c r="H16" s="13"/>
      <c r="I16" s="14">
        <v>5.91</v>
      </c>
      <c r="J16" s="14">
        <f ca="1">ROUND(INDIRECT(ADDRESS(ROW()+(0), COLUMN()+(-4), 1))*INDIRECT(ADDRESS(ROW()+(0), COLUMN()+(-1), 1)), 2)</f>
        <v>0.95</v>
      </c>
    </row>
    <row r="17" spans="1:10" ht="13.50" thickBot="1" customHeight="1">
      <c r="A17" s="15"/>
      <c r="B17" s="15"/>
      <c r="C17" s="15"/>
      <c r="D17" s="15"/>
      <c r="E17" s="15"/>
      <c r="F17" s="9" t="s">
        <v>33</v>
      </c>
      <c r="G17" s="9"/>
      <c r="H17" s="9"/>
      <c r="I17" s="9"/>
      <c r="J17" s="17">
        <f ca="1">ROUND(SUM(INDIRECT(ADDRESS(ROW()+(-1), COLUMN()+(0), 1)),INDIRECT(ADDRESS(ROW()+(-2), COLUMN()+(0), 1)),INDIRECT(ADDRESS(ROW()+(-3), COLUMN()+(0), 1)),INDIRECT(ADDRESS(ROW()+(-4), COLUMN()+(0), 1)),INDIRECT(ADDRESS(ROW()+(-5), COLUMN()+(0), 1)),INDIRECT(ADDRESS(ROW()+(-6), COLUMN()+(0), 1)),INDIRECT(ADDRESS(ROW()+(-7), COLUMN()+(0), 1))), 2)</f>
        <v>32.7</v>
      </c>
    </row>
    <row r="18" spans="1:10" ht="13.50" thickBot="1" customHeight="1">
      <c r="A18" s="15">
        <v>2</v>
      </c>
      <c r="B18" s="15"/>
      <c r="C18" s="15"/>
      <c r="D18" s="15"/>
      <c r="E18" s="18" t="s">
        <v>34</v>
      </c>
      <c r="F18" s="18"/>
      <c r="G18" s="18"/>
      <c r="H18" s="18"/>
      <c r="I18" s="15"/>
      <c r="J18" s="15"/>
    </row>
    <row r="19" spans="1:10" ht="13.50" thickBot="1" customHeight="1">
      <c r="A19" s="1" t="s">
        <v>35</v>
      </c>
      <c r="B19" s="1"/>
      <c r="C19" s="10" t="s">
        <v>36</v>
      </c>
      <c r="D19" s="10"/>
      <c r="E19" s="1" t="s">
        <v>37</v>
      </c>
      <c r="F19" s="13">
        <v>0.03</v>
      </c>
      <c r="G19" s="13"/>
      <c r="H19" s="13"/>
      <c r="I19" s="14">
        <v>3.45</v>
      </c>
      <c r="J19" s="14">
        <f ca="1">ROUND(INDIRECT(ADDRESS(ROW()+(0), COLUMN()+(-4), 1))*INDIRECT(ADDRESS(ROW()+(0), COLUMN()+(-1), 1)), 2)</f>
        <v>0.1</v>
      </c>
    </row>
    <row r="20" spans="1:10" ht="13.50" thickBot="1" customHeight="1">
      <c r="A20" s="15"/>
      <c r="B20" s="15"/>
      <c r="C20" s="15"/>
      <c r="D20" s="15"/>
      <c r="E20" s="15"/>
      <c r="F20" s="9" t="s">
        <v>38</v>
      </c>
      <c r="G20" s="9"/>
      <c r="H20" s="9"/>
      <c r="I20" s="9"/>
      <c r="J20" s="17">
        <f ca="1">ROUND(SUM(INDIRECT(ADDRESS(ROW()+(-1), COLUMN()+(0), 1))), 2)</f>
        <v>0.1</v>
      </c>
    </row>
    <row r="21" spans="1:10" ht="13.50" thickBot="1" customHeight="1">
      <c r="A21" s="15">
        <v>3</v>
      </c>
      <c r="B21" s="15"/>
      <c r="C21" s="15"/>
      <c r="D21" s="15"/>
      <c r="E21" s="18" t="s">
        <v>39</v>
      </c>
      <c r="F21" s="18"/>
      <c r="G21" s="18"/>
      <c r="H21" s="18"/>
      <c r="I21" s="15"/>
      <c r="J21" s="15"/>
    </row>
    <row r="22" spans="1:10" ht="13.50" thickBot="1" customHeight="1">
      <c r="A22" s="1" t="s">
        <v>40</v>
      </c>
      <c r="B22" s="1"/>
      <c r="C22" s="10" t="s">
        <v>41</v>
      </c>
      <c r="D22" s="10"/>
      <c r="E22" s="1" t="s">
        <v>42</v>
      </c>
      <c r="F22" s="11">
        <v>0.67</v>
      </c>
      <c r="G22" s="11"/>
      <c r="H22" s="11"/>
      <c r="I22" s="12">
        <v>22.74</v>
      </c>
      <c r="J22" s="12">
        <f ca="1">ROUND(INDIRECT(ADDRESS(ROW()+(0), COLUMN()+(-4), 1))*INDIRECT(ADDRESS(ROW()+(0), COLUMN()+(-1), 1)), 2)</f>
        <v>15.24</v>
      </c>
    </row>
    <row r="23" spans="1:10" ht="13.50" thickBot="1" customHeight="1">
      <c r="A23" s="1" t="s">
        <v>43</v>
      </c>
      <c r="B23" s="1"/>
      <c r="C23" s="10" t="s">
        <v>44</v>
      </c>
      <c r="D23" s="10"/>
      <c r="E23" s="1" t="s">
        <v>45</v>
      </c>
      <c r="F23" s="11">
        <v>0.67</v>
      </c>
      <c r="G23" s="11"/>
      <c r="H23" s="11"/>
      <c r="I23" s="12">
        <v>20.98</v>
      </c>
      <c r="J23" s="12">
        <f ca="1">ROUND(INDIRECT(ADDRESS(ROW()+(0), COLUMN()+(-4), 1))*INDIRECT(ADDRESS(ROW()+(0), COLUMN()+(-1), 1)), 2)</f>
        <v>14.06</v>
      </c>
    </row>
    <row r="24" spans="1:10" ht="13.50" thickBot="1" customHeight="1">
      <c r="A24" s="1" t="s">
        <v>46</v>
      </c>
      <c r="B24" s="1"/>
      <c r="C24" s="10" t="s">
        <v>47</v>
      </c>
      <c r="D24" s="10"/>
      <c r="E24" s="1" t="s">
        <v>48</v>
      </c>
      <c r="F24" s="11">
        <v>0.1</v>
      </c>
      <c r="G24" s="11"/>
      <c r="H24" s="11"/>
      <c r="I24" s="12">
        <v>22.13</v>
      </c>
      <c r="J24" s="12">
        <f ca="1">ROUND(INDIRECT(ADDRESS(ROW()+(0), COLUMN()+(-4), 1))*INDIRECT(ADDRESS(ROW()+(0), COLUMN()+(-1), 1)), 2)</f>
        <v>2.21</v>
      </c>
    </row>
    <row r="25" spans="1:10" ht="13.50" thickBot="1" customHeight="1">
      <c r="A25" s="1" t="s">
        <v>49</v>
      </c>
      <c r="B25" s="1"/>
      <c r="C25" s="10" t="s">
        <v>50</v>
      </c>
      <c r="D25" s="10"/>
      <c r="E25" s="1" t="s">
        <v>51</v>
      </c>
      <c r="F25" s="13">
        <v>0.1</v>
      </c>
      <c r="G25" s="13"/>
      <c r="H25" s="13"/>
      <c r="I25" s="14">
        <v>21.02</v>
      </c>
      <c r="J25" s="14">
        <f ca="1">ROUND(INDIRECT(ADDRESS(ROW()+(0), COLUMN()+(-4), 1))*INDIRECT(ADDRESS(ROW()+(0), COLUMN()+(-1), 1)), 2)</f>
        <v>2.1</v>
      </c>
    </row>
    <row r="26" spans="1:10" ht="13.50" thickBot="1" customHeight="1">
      <c r="A26" s="15"/>
      <c r="B26" s="15"/>
      <c r="C26" s="15"/>
      <c r="D26" s="15"/>
      <c r="E26" s="15"/>
      <c r="F26" s="9" t="s">
        <v>52</v>
      </c>
      <c r="G26" s="9"/>
      <c r="H26" s="9"/>
      <c r="I26" s="9"/>
      <c r="J26" s="17">
        <f ca="1">ROUND(SUM(INDIRECT(ADDRESS(ROW()+(-1), COLUMN()+(0), 1)),INDIRECT(ADDRESS(ROW()+(-2), COLUMN()+(0), 1)),INDIRECT(ADDRESS(ROW()+(-3), COLUMN()+(0), 1)),INDIRECT(ADDRESS(ROW()+(-4), COLUMN()+(0), 1))), 2)</f>
        <v>33.61</v>
      </c>
    </row>
    <row r="27" spans="1:10" ht="13.50" thickBot="1" customHeight="1">
      <c r="A27" s="15">
        <v>4</v>
      </c>
      <c r="B27" s="15"/>
      <c r="C27" s="15"/>
      <c r="D27" s="15"/>
      <c r="E27" s="18" t="s">
        <v>53</v>
      </c>
      <c r="F27" s="18"/>
      <c r="G27" s="18"/>
      <c r="H27" s="18"/>
      <c r="I27" s="15"/>
      <c r="J27" s="15"/>
    </row>
    <row r="28" spans="1:10" ht="13.50" thickBot="1" customHeight="1">
      <c r="A28" s="19"/>
      <c r="B28" s="19"/>
      <c r="C28" s="20" t="s">
        <v>54</v>
      </c>
      <c r="D28" s="20"/>
      <c r="E28" s="19" t="s">
        <v>55</v>
      </c>
      <c r="F28" s="13">
        <v>2</v>
      </c>
      <c r="G28" s="13"/>
      <c r="H28" s="13"/>
      <c r="I28" s="14">
        <f ca="1">ROUND(SUM(INDIRECT(ADDRESS(ROW()+(-2), COLUMN()+(1), 1)),INDIRECT(ADDRESS(ROW()+(-8), COLUMN()+(1), 1)),INDIRECT(ADDRESS(ROW()+(-11), COLUMN()+(1), 1))), 2)</f>
        <v>66.41</v>
      </c>
      <c r="J28" s="14">
        <f ca="1">ROUND(INDIRECT(ADDRESS(ROW()+(0), COLUMN()+(-4), 1))*INDIRECT(ADDRESS(ROW()+(0), COLUMN()+(-1), 1))/100, 2)</f>
        <v>1.33</v>
      </c>
    </row>
    <row r="29" spans="1:10" ht="13.50" thickBot="1" customHeight="1">
      <c r="A29" s="21" t="s">
        <v>56</v>
      </c>
      <c r="B29" s="21"/>
      <c r="C29" s="22"/>
      <c r="D29" s="22"/>
      <c r="E29" s="23"/>
      <c r="F29" s="24" t="s">
        <v>57</v>
      </c>
      <c r="G29" s="24"/>
      <c r="H29" s="24"/>
      <c r="I29" s="25"/>
      <c r="J29" s="26">
        <f ca="1">ROUND(SUM(INDIRECT(ADDRESS(ROW()+(-1), COLUMN()+(0), 1)),INDIRECT(ADDRESS(ROW()+(-3), COLUMN()+(0), 1)),INDIRECT(ADDRESS(ROW()+(-9), COLUMN()+(0), 1)),INDIRECT(ADDRESS(ROW()+(-12), COLUMN()+(0), 1))), 2)</f>
        <v>67.74</v>
      </c>
    </row>
    <row r="32" spans="1:10" ht="13.50" thickBot="1" customHeight="1">
      <c r="A32" s="27" t="s">
        <v>58</v>
      </c>
      <c r="B32" s="27"/>
      <c r="C32" s="27"/>
      <c r="D32" s="27"/>
      <c r="E32" s="27"/>
      <c r="F32" s="27"/>
      <c r="G32" s="27" t="s">
        <v>59</v>
      </c>
      <c r="H32" s="27" t="s">
        <v>60</v>
      </c>
      <c r="I32" s="27"/>
      <c r="J32" s="27" t="s">
        <v>61</v>
      </c>
    </row>
    <row r="33" spans="1:10" ht="13.50" thickBot="1" customHeight="1">
      <c r="A33" s="28" t="s">
        <v>62</v>
      </c>
      <c r="B33" s="28"/>
      <c r="C33" s="28"/>
      <c r="D33" s="28"/>
      <c r="E33" s="28"/>
      <c r="F33" s="28"/>
      <c r="G33" s="29">
        <v>172012</v>
      </c>
      <c r="H33" s="29">
        <v>172013</v>
      </c>
      <c r="I33" s="29"/>
      <c r="J33" s="29" t="s">
        <v>63</v>
      </c>
    </row>
    <row r="34" spans="1:10" ht="13.50" thickBot="1" customHeight="1">
      <c r="A34" s="30" t="s">
        <v>64</v>
      </c>
      <c r="B34" s="30"/>
      <c r="C34" s="30"/>
      <c r="D34" s="30"/>
      <c r="E34" s="30"/>
      <c r="F34" s="30"/>
      <c r="G34" s="31"/>
      <c r="H34" s="31"/>
      <c r="I34" s="31"/>
      <c r="J34" s="31"/>
    </row>
    <row r="37" spans="1:1" ht="33.75" thickBot="1" customHeight="1">
      <c r="A37" s="1" t="s">
        <v>65</v>
      </c>
      <c r="B37" s="1"/>
      <c r="C37" s="1"/>
      <c r="D37" s="1"/>
      <c r="E37" s="1"/>
      <c r="F37" s="1"/>
      <c r="G37" s="1"/>
      <c r="H37" s="1"/>
      <c r="I37" s="1"/>
      <c r="J37" s="1"/>
    </row>
    <row r="38" spans="1:1" ht="33.75" thickBot="1" customHeight="1">
      <c r="A38" s="1" t="s">
        <v>66</v>
      </c>
      <c r="B38" s="1"/>
      <c r="C38" s="1"/>
      <c r="D38" s="1"/>
      <c r="E38" s="1"/>
      <c r="F38" s="1"/>
      <c r="G38" s="1"/>
      <c r="H38" s="1"/>
      <c r="I38" s="1"/>
      <c r="J38" s="1"/>
    </row>
    <row r="39" spans="1:1" ht="33.75" thickBot="1" customHeight="1">
      <c r="A39" s="1" t="s">
        <v>67</v>
      </c>
      <c r="B39" s="1"/>
      <c r="C39" s="1"/>
      <c r="D39" s="1"/>
      <c r="E39" s="1"/>
      <c r="F39" s="1"/>
      <c r="G39" s="1"/>
      <c r="H39" s="1"/>
      <c r="I39" s="1"/>
      <c r="J39" s="1"/>
    </row>
  </sheetData>
  <mergeCells count="79">
    <mergeCell ref="A1:J1"/>
    <mergeCell ref="B3:C3"/>
    <mergeCell ref="D3:J3"/>
    <mergeCell ref="A5:J5"/>
    <mergeCell ref="A8:B8"/>
    <mergeCell ref="C8:D8"/>
    <mergeCell ref="F8:H8"/>
    <mergeCell ref="A9:B9"/>
    <mergeCell ref="C9:D9"/>
    <mergeCell ref="E9:H9"/>
    <mergeCell ref="A10:B10"/>
    <mergeCell ref="C10:D10"/>
    <mergeCell ref="F10:H10"/>
    <mergeCell ref="A11:B11"/>
    <mergeCell ref="C11:D11"/>
    <mergeCell ref="F11:H11"/>
    <mergeCell ref="A12:B12"/>
    <mergeCell ref="C12:D12"/>
    <mergeCell ref="F12:H12"/>
    <mergeCell ref="A13:B13"/>
    <mergeCell ref="C13:D13"/>
    <mergeCell ref="F13:H13"/>
    <mergeCell ref="A14:B14"/>
    <mergeCell ref="C14:D14"/>
    <mergeCell ref="F14:H14"/>
    <mergeCell ref="A15:B15"/>
    <mergeCell ref="C15:D15"/>
    <mergeCell ref="F15:H15"/>
    <mergeCell ref="A16:B16"/>
    <mergeCell ref="C16:D16"/>
    <mergeCell ref="F16:H16"/>
    <mergeCell ref="A17:B17"/>
    <mergeCell ref="C17:D17"/>
    <mergeCell ref="F17:I17"/>
    <mergeCell ref="A18:B18"/>
    <mergeCell ref="C18:D18"/>
    <mergeCell ref="E18:H18"/>
    <mergeCell ref="A19:B19"/>
    <mergeCell ref="C19:D19"/>
    <mergeCell ref="F19:H19"/>
    <mergeCell ref="A20:B20"/>
    <mergeCell ref="C20:D20"/>
    <mergeCell ref="F20:I20"/>
    <mergeCell ref="A21:B21"/>
    <mergeCell ref="C21:D21"/>
    <mergeCell ref="E21:H21"/>
    <mergeCell ref="A22:B22"/>
    <mergeCell ref="C22:D22"/>
    <mergeCell ref="F22:H22"/>
    <mergeCell ref="A23:B23"/>
    <mergeCell ref="C23:D23"/>
    <mergeCell ref="F23:H23"/>
    <mergeCell ref="A24:B24"/>
    <mergeCell ref="C24:D24"/>
    <mergeCell ref="F24:H24"/>
    <mergeCell ref="A25:B25"/>
    <mergeCell ref="C25:D25"/>
    <mergeCell ref="F25:H25"/>
    <mergeCell ref="A26:B26"/>
    <mergeCell ref="C26:D26"/>
    <mergeCell ref="F26:I26"/>
    <mergeCell ref="A27:B27"/>
    <mergeCell ref="C27:D27"/>
    <mergeCell ref="E27:H27"/>
    <mergeCell ref="A28:B28"/>
    <mergeCell ref="C28:D28"/>
    <mergeCell ref="F28:H28"/>
    <mergeCell ref="A29:E29"/>
    <mergeCell ref="F29:I29"/>
    <mergeCell ref="A32:F32"/>
    <mergeCell ref="H32:I32"/>
    <mergeCell ref="A33:F33"/>
    <mergeCell ref="G33:G34"/>
    <mergeCell ref="H33:I34"/>
    <mergeCell ref="J33:J34"/>
    <mergeCell ref="A34:F34"/>
    <mergeCell ref="A37:J37"/>
    <mergeCell ref="A38:J38"/>
    <mergeCell ref="A39:J39"/>
  </mergeCells>
  <pageMargins left="0.147638" right="0.147638" top="0.206693" bottom="0.206693" header="0.0" footer="0.0"/>
  <pageSetup paperSize="9" orientation="portrait"/>
  <rowBreaks count="0" manualBreakCount="0">
    </rowBreaks>
</worksheet>
</file>