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<sst xmlns="http://schemas.openxmlformats.org/spreadsheetml/2006/main" count="74" uniqueCount="74">
  <si>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</si>
  <si>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ICE116</t>
  </si>
  <si>
    <t xml:space="preserve">m²</t>
  </si>
  <si>
    <t xml:space="preserve">Sistema de calefacción y refrigeración por suelo radiante, con capa de mortero, "SCHÜTZ".</t>
  </si>
  <si>
    <r>
      <rPr>
        <sz val="8.25"/>
        <color rgb="FF000000"/>
        <rFont val="Arial"/>
        <family val="2"/>
      </rPr>
      <t xml:space="preserve">Sistema de calefacción por suelo radiante "SCHÜTZ", compuesto por, banda de espuma de polietileno, de 160x8 mm, perfil de polietileno expandido, con banda autoadhesiva, panel de tetones de poliestireno expandido (EPS) con lámina superficial de polietileno, de dimensiones netas 907x1472 mm y 11 mm de espesor, EPS 150-11 (DEO), panel liso de poliestireno expandido (EPS), con lámina superficial de plástico con serigrafiado de rejilla con paso de 5 cm para guiado de los tubos, de dimensiones 1000x1200 mm y 11 mm de espesor, vari-takk EPS 150-11, tubo de polietileno reticulado de alta densidad (PE-X) con barrera de oxígeno, de 16 mm de diámetro exterior y 2 mm de espesor, duo-flex PE-Xa, y mortero confeccionado en obra, con 300 kg/m³ de cemento, dosificación 1:5, de 50 mm de espesor, con aditivo fluidificante para mortero, W 200 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</si>
  <si>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</si>
  <si>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</si>
  <si>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</si>
  <si>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</si>
  <si>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</si>
  <si>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</si>
  <si>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</si>
  <si>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mt17stz502a</t>
  </si>
  <si>
    <t xml:space="preserve">m</t>
  </si>
  <si>
    <t xml:space="preserve">Banda de espuma de polietileno, de 160x8 mm, "SCHÜTZ", con una banda adhesiva en el dorso y faldón de estanqueidad, para formación de zócalo perimetral.</t>
  </si>
  <si>
    <t xml:space="preserve">mt17stz505a</t>
  </si>
  <si>
    <t xml:space="preserve">m</t>
  </si>
  <si>
    <t xml:space="preserve">Perfil de polietileno expandido, con banda autoadhesiva "SCHÜTZ", para formación de junta de dilatación.</t>
  </si>
  <si>
    <t xml:space="preserve">mt17stz010a</t>
  </si>
  <si>
    <t xml:space="preserve">m²</t>
  </si>
  <si>
    <t xml:space="preserve">Panel de tetones de poliestireno expandido (EPS) con lámina superficial de polietileno, de dimensiones netas 907x1472 mm y 11 mm de espesor, EPS 150-11 (DEO) "SCHÜTZ", espesor total 29 mm, conductividad térmica 0,034 W/(mK), resistencia a compresión, con 10% de reducción de espesor, 150 kPa, paso del tubo múltiplo de 5,5 cm, válido para tubo de 14, 16 y 17 mm de diámetro.</t>
  </si>
  <si>
    <t xml:space="preserve">mt17stz012a</t>
  </si>
  <si>
    <t xml:space="preserve">m²</t>
  </si>
  <si>
    <t xml:space="preserve">Panel liso de poliestireno expandido (EPS), con lámina superficial de plástico con serigrafiado de rejilla con paso de 5 cm para guiado de los tubos, de dimensiones 1000x1200 mm y 11 mm de espesor, vari-takk EPS 150-11 "SCHÜTZ", conductividad térmica 0,034 W/(mK).</t>
  </si>
  <si>
    <t xml:space="preserve">mt37stz010a</t>
  </si>
  <si>
    <t xml:space="preserve">m</t>
  </si>
  <si>
    <t xml:space="preserve">Tubo de polietileno reticulado de alta densidad (PE-X) con barrera de oxígeno, de 16 mm de diámetro exterior y 2 mm de espesor, duo-flex PE-Xa "SCHÜTZ", según UNE-EN ISO 15875-2.</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</si>
  <si>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</si>
  <si>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</si>
  <si>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</si>
  <si>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</si>
  <si>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</si>
  <si>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</si>
  <si>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</si>
  <si>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</si>
  <si>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</si>
  <si>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mt38stz500a</t>
  </si>
  <si>
    <t xml:space="preserve">Ud</t>
  </si>
  <si>
    <t xml:space="preserve">Bidón de 10 l de aditivo fluidificante para mortero, W 200 S "SCHÜTZ".</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</si>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</sst>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0.21"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1</v>
      </c>
      <c r="G10" s="11"/>
      <c r="H10" s="11"/>
      <c r="I10" s="12">
        <v>1.52</v>
      </c>
      <c r="J10" s="12">
        <f ca="1">ROUND(INDIRECT(ADDRESS(ROW()+(0), COLUMN()+(-4), 1))*INDIRECT(ADDRESS(ROW()+(0), COLUMN()+(-1), 1)), 2)</f>
        <v>1.52</v>
      </c>
    </row>
    <row r="11" spans="1:10" ht="24.00" thickBot="1" customHeight="1">
      <c r="A11" s="1" t="s">
        <v>15</v>
      </c>
      <c r="B11" s="1"/>
      <c r="C11" s="10" t="s">
        <v>16</v>
      </c>
      <c r="D11" s="10"/>
      <c r="E11" s="1" t="s">
        <v>17</v>
      </c>
      <c r="F11" s="11">
        <v>0.05</v>
      </c>
      <c r="G11" s="11"/>
      <c r="H11" s="11"/>
      <c r="I11" s="12">
        <v>8.27</v>
      </c>
      <c r="J11" s="12">
        <f ca="1">ROUND(INDIRECT(ADDRESS(ROW()+(0), COLUMN()+(-4), 1))*INDIRECT(ADDRESS(ROW()+(0), COLUMN()+(-1), 1)), 2)</f>
        <v>0.41</v>
      </c>
    </row>
    <row r="12" spans="1:10" ht="55.50" thickBot="1" customHeight="1">
      <c r="A12" s="1" t="s">
        <v>18</v>
      </c>
      <c r="B12" s="1"/>
      <c r="C12" s="10" t="s">
        <v>19</v>
      </c>
      <c r="D12" s="10"/>
      <c r="E12" s="1" t="s">
        <v>20</v>
      </c>
      <c r="F12" s="11">
        <v>1</v>
      </c>
      <c r="G12" s="11"/>
      <c r="H12" s="11"/>
      <c r="I12" s="12">
        <v>22.22</v>
      </c>
      <c r="J12" s="12">
        <f ca="1">ROUND(INDIRECT(ADDRESS(ROW()+(0), COLUMN()+(-4), 1))*INDIRECT(ADDRESS(ROW()+(0), COLUMN()+(-1), 1)), 2)</f>
        <v>22.22</v>
      </c>
    </row>
    <row r="13" spans="1:10" ht="45.00" thickBot="1" customHeight="1">
      <c r="A13" s="1" t="s">
        <v>21</v>
      </c>
      <c r="B13" s="1"/>
      <c r="C13" s="10" t="s">
        <v>22</v>
      </c>
      <c r="D13" s="10"/>
      <c r="E13" s="1" t="s">
        <v>23</v>
      </c>
      <c r="F13" s="11">
        <v>0.1</v>
      </c>
      <c r="G13" s="11"/>
      <c r="H13" s="11"/>
      <c r="I13" s="12">
        <v>14.73</v>
      </c>
      <c r="J13" s="12">
        <f ca="1">ROUND(INDIRECT(ADDRESS(ROW()+(0), COLUMN()+(-4), 1))*INDIRECT(ADDRESS(ROW()+(0), COLUMN()+(-1), 1)), 2)</f>
        <v>1.47</v>
      </c>
    </row>
    <row r="14" spans="1:10" ht="34.50" thickBot="1" customHeight="1">
      <c r="A14" s="1" t="s">
        <v>24</v>
      </c>
      <c r="B14" s="1"/>
      <c r="C14" s="10" t="s">
        <v>25</v>
      </c>
      <c r="D14" s="10"/>
      <c r="E14" s="1" t="s">
        <v>26</v>
      </c>
      <c r="F14" s="11">
        <v>4.4</v>
      </c>
      <c r="G14" s="11"/>
      <c r="H14" s="11"/>
      <c r="I14" s="12">
        <v>1.8</v>
      </c>
      <c r="J14" s="12">
        <f ca="1">ROUND(INDIRECT(ADDRESS(ROW()+(0), COLUMN()+(-4), 1))*INDIRECT(ADDRESS(ROW()+(0), COLUMN()+(-1), 1)), 2)</f>
        <v>7.92</v>
      </c>
    </row>
    <row r="15" spans="1:10" ht="13.50" thickBot="1" customHeight="1">
      <c r="A15" s="1" t="s">
        <v>27</v>
      </c>
      <c r="B15" s="1"/>
      <c r="C15" s="10" t="s">
        <v>28</v>
      </c>
      <c r="D15" s="10"/>
      <c r="E15" s="1" t="s">
        <v>29</v>
      </c>
      <c r="F15" s="11">
        <v>0.008</v>
      </c>
      <c r="G15" s="11"/>
      <c r="H15" s="11"/>
      <c r="I15" s="12">
        <v>1.5</v>
      </c>
      <c r="J15" s="12">
        <f ca="1">ROUND(INDIRECT(ADDRESS(ROW()+(0), COLUMN()+(-4), 1))*INDIRECT(ADDRESS(ROW()+(0), COLUMN()+(-1), 1)), 2)</f>
        <v>0.01</v>
      </c>
    </row>
    <row r="16" spans="1:10" ht="13.50" thickBot="1" customHeight="1">
      <c r="A16" s="1" t="s">
        <v>30</v>
      </c>
      <c r="B16" s="1"/>
      <c r="C16" s="10" t="s">
        <v>31</v>
      </c>
      <c r="D16" s="10"/>
      <c r="E16" s="1" t="s">
        <v>32</v>
      </c>
      <c r="F16" s="11">
        <v>0.075</v>
      </c>
      <c r="G16" s="11"/>
      <c r="H16" s="11"/>
      <c r="I16" s="12">
        <v>18</v>
      </c>
      <c r="J16" s="12">
        <f ca="1">ROUND(INDIRECT(ADDRESS(ROW()+(0), COLUMN()+(-4), 1))*INDIRECT(ADDRESS(ROW()+(0), COLUMN()+(-1), 1)), 2)</f>
        <v>1.35</v>
      </c>
    </row>
    <row r="17" spans="1:10" ht="13.50" thickBot="1" customHeight="1">
      <c r="A17" s="1" t="s">
        <v>33</v>
      </c>
      <c r="B17" s="1"/>
      <c r="C17" s="10" t="s">
        <v>34</v>
      </c>
      <c r="D17" s="10"/>
      <c r="E17" s="1" t="s">
        <v>35</v>
      </c>
      <c r="F17" s="11">
        <v>15</v>
      </c>
      <c r="G17" s="11"/>
      <c r="H17" s="11"/>
      <c r="I17" s="12">
        <v>0.1</v>
      </c>
      <c r="J17" s="12">
        <f ca="1">ROUND(INDIRECT(ADDRESS(ROW()+(0), COLUMN()+(-4), 1))*INDIRECT(ADDRESS(ROW()+(0), COLUMN()+(-1), 1)), 2)</f>
        <v>1.5</v>
      </c>
    </row>
    <row r="18" spans="1:10" ht="13.50" thickBot="1" customHeight="1">
      <c r="A18" s="1" t="s">
        <v>36</v>
      </c>
      <c r="B18" s="1"/>
      <c r="C18" s="10" t="s">
        <v>37</v>
      </c>
      <c r="D18" s="10"/>
      <c r="E18" s="1" t="s">
        <v>38</v>
      </c>
      <c r="F18" s="13">
        <v>0.02</v>
      </c>
      <c r="G18" s="13"/>
      <c r="H18" s="13"/>
      <c r="I18" s="14">
        <v>33.03</v>
      </c>
      <c r="J18" s="14">
        <f ca="1">ROUND(INDIRECT(ADDRESS(ROW()+(0), COLUMN()+(-4), 1))*INDIRECT(ADDRESS(ROW()+(0), COLUMN()+(-1), 1)), 2)</f>
        <v>0.66</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37.06</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3">
        <v>0.03</v>
      </c>
      <c r="G21" s="13"/>
      <c r="H21" s="13"/>
      <c r="I21" s="14">
        <v>3.45</v>
      </c>
      <c r="J21" s="14">
        <f ca="1">ROUND(INDIRECT(ADDRESS(ROW()+(0), COLUMN()+(-4), 1))*INDIRECT(ADDRESS(ROW()+(0), COLUMN()+(-1), 1)), 2)</f>
        <v>0.1</v>
      </c>
    </row>
    <row r="22" spans="1:10" ht="13.50" thickBot="1" customHeight="1">
      <c r="A22" s="15"/>
      <c r="B22" s="15"/>
      <c r="C22" s="15"/>
      <c r="D22" s="15"/>
      <c r="E22" s="15"/>
      <c r="F22" s="9" t="s">
        <v>44</v>
      </c>
      <c r="G22" s="9"/>
      <c r="H22" s="9"/>
      <c r="I22" s="9"/>
      <c r="J22" s="17">
        <f ca="1">ROUND(SUM(INDIRECT(ADDRESS(ROW()+(-1), COLUMN()+(0), 1))), 2)</f>
        <v>0.1</v>
      </c>
    </row>
    <row r="23" spans="1:10" ht="13.50" thickBot="1" customHeight="1">
      <c r="A23" s="15">
        <v>3</v>
      </c>
      <c r="B23" s="15"/>
      <c r="C23" s="15"/>
      <c r="D23" s="15"/>
      <c r="E23" s="18" t="s">
        <v>45</v>
      </c>
      <c r="F23" s="18"/>
      <c r="G23" s="18"/>
      <c r="H23" s="18"/>
      <c r="I23" s="15"/>
      <c r="J23" s="15"/>
    </row>
    <row r="24" spans="1:10" ht="13.50" thickBot="1" customHeight="1">
      <c r="A24" s="1" t="s">
        <v>46</v>
      </c>
      <c r="B24" s="1"/>
      <c r="C24" s="10" t="s">
        <v>47</v>
      </c>
      <c r="D24" s="10"/>
      <c r="E24" s="1" t="s">
        <v>48</v>
      </c>
      <c r="F24" s="11">
        <v>0.533</v>
      </c>
      <c r="G24" s="11"/>
      <c r="H24" s="11"/>
      <c r="I24" s="12">
        <v>22.74</v>
      </c>
      <c r="J24" s="12">
        <f ca="1">ROUND(INDIRECT(ADDRESS(ROW()+(0), COLUMN()+(-4), 1))*INDIRECT(ADDRESS(ROW()+(0), COLUMN()+(-1), 1)), 2)</f>
        <v>12.12</v>
      </c>
    </row>
    <row r="25" spans="1:10" ht="13.50" thickBot="1" customHeight="1">
      <c r="A25" s="1" t="s">
        <v>49</v>
      </c>
      <c r="B25" s="1"/>
      <c r="C25" s="10" t="s">
        <v>50</v>
      </c>
      <c r="D25" s="10"/>
      <c r="E25" s="1" t="s">
        <v>51</v>
      </c>
      <c r="F25" s="11">
        <v>0.533</v>
      </c>
      <c r="G25" s="11"/>
      <c r="H25" s="11"/>
      <c r="I25" s="12">
        <v>20.98</v>
      </c>
      <c r="J25" s="12">
        <f ca="1">ROUND(INDIRECT(ADDRESS(ROW()+(0), COLUMN()+(-4), 1))*INDIRECT(ADDRESS(ROW()+(0), COLUMN()+(-1), 1)), 2)</f>
        <v>11.18</v>
      </c>
    </row>
    <row r="26" spans="1:10" ht="13.50" thickBot="1" customHeight="1">
      <c r="A26" s="1" t="s">
        <v>52</v>
      </c>
      <c r="B26" s="1"/>
      <c r="C26" s="10" t="s">
        <v>53</v>
      </c>
      <c r="D26" s="10"/>
      <c r="E26" s="1" t="s">
        <v>54</v>
      </c>
      <c r="F26" s="11">
        <v>0.1</v>
      </c>
      <c r="G26" s="11"/>
      <c r="H26" s="11"/>
      <c r="I26" s="12">
        <v>22.13</v>
      </c>
      <c r="J26" s="12">
        <f ca="1">ROUND(INDIRECT(ADDRESS(ROW()+(0), COLUMN()+(-4), 1))*INDIRECT(ADDRESS(ROW()+(0), COLUMN()+(-1), 1)), 2)</f>
        <v>2.21</v>
      </c>
    </row>
    <row r="27" spans="1:10" ht="13.50" thickBot="1" customHeight="1">
      <c r="A27" s="1" t="s">
        <v>55</v>
      </c>
      <c r="B27" s="1"/>
      <c r="C27" s="10" t="s">
        <v>56</v>
      </c>
      <c r="D27" s="10"/>
      <c r="E27" s="1" t="s">
        <v>57</v>
      </c>
      <c r="F27" s="13">
        <v>0.1</v>
      </c>
      <c r="G27" s="13"/>
      <c r="H27" s="13"/>
      <c r="I27" s="14">
        <v>21.02</v>
      </c>
      <c r="J27" s="14">
        <f ca="1">ROUND(INDIRECT(ADDRESS(ROW()+(0), COLUMN()+(-4), 1))*INDIRECT(ADDRESS(ROW()+(0), COLUMN()+(-1), 1)), 2)</f>
        <v>2.1</v>
      </c>
    </row>
    <row r="28" spans="1:10" ht="13.50" thickBot="1" customHeight="1">
      <c r="A28" s="15"/>
      <c r="B28" s="15"/>
      <c r="C28" s="15"/>
      <c r="D28" s="15"/>
      <c r="E28" s="15"/>
      <c r="F28" s="9" t="s">
        <v>58</v>
      </c>
      <c r="G28" s="9"/>
      <c r="H28" s="9"/>
      <c r="I28" s="9"/>
      <c r="J28" s="17">
        <f ca="1">ROUND(SUM(INDIRECT(ADDRESS(ROW()+(-1), COLUMN()+(0), 1)),INDIRECT(ADDRESS(ROW()+(-2), COLUMN()+(0), 1)),INDIRECT(ADDRESS(ROW()+(-3), COLUMN()+(0), 1)),INDIRECT(ADDRESS(ROW()+(-4), COLUMN()+(0), 1))), 2)</f>
        <v>27.61</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2</v>
      </c>
      <c r="G30" s="13"/>
      <c r="H30" s="13"/>
      <c r="I30" s="14">
        <f ca="1">ROUND(SUM(INDIRECT(ADDRESS(ROW()+(-2), COLUMN()+(1), 1)),INDIRECT(ADDRESS(ROW()+(-8), COLUMN()+(1), 1)),INDIRECT(ADDRESS(ROW()+(-11), COLUMN()+(1), 1))), 2)</f>
        <v>64.77</v>
      </c>
      <c r="J30" s="14">
        <f ca="1">ROUND(INDIRECT(ADDRESS(ROW()+(0), COLUMN()+(-4), 1))*INDIRECT(ADDRESS(ROW()+(0), COLUMN()+(-1), 1))/100, 2)</f>
        <v>1.3</v>
      </c>
    </row>
    <row r="31" spans="1:10" ht="13.50" thickBot="1" customHeight="1">
      <c r="A31" s="21" t="s">
        <v>62</v>
      </c>
      <c r="B31" s="21"/>
      <c r="C31" s="22"/>
      <c r="D31" s="22"/>
      <c r="E31" s="23"/>
      <c r="F31" s="24" t="s">
        <v>63</v>
      </c>
      <c r="G31" s="24"/>
      <c r="H31" s="24"/>
      <c r="I31" s="25"/>
      <c r="J31" s="26">
        <f ca="1">ROUND(SUM(INDIRECT(ADDRESS(ROW()+(-1), COLUMN()+(0), 1)),INDIRECT(ADDRESS(ROW()+(-3), COLUMN()+(0), 1)),INDIRECT(ADDRESS(ROW()+(-9), COLUMN()+(0), 1)),INDIRECT(ADDRESS(ROW()+(-12), COLUMN()+(0), 1))), 2)</f>
        <v>66.07</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172012</v>
      </c>
      <c r="H35" s="29">
        <v>172013</v>
      </c>
      <c r="I35" s="29"/>
      <c r="J35" s="29" t="s">
        <v>69</v>
      </c>
    </row>
    <row r="36" spans="1:10" ht="13.50" thickBot="1" customHeight="1">
      <c r="A36" s="30" t="s">
        <v>70</v>
      </c>
      <c r="B36" s="30"/>
      <c r="C36" s="30"/>
      <c r="D36" s="30"/>
      <c r="E36" s="30"/>
      <c r="F36" s="30"/>
      <c r="G36" s="31"/>
      <c r="H36" s="31"/>
      <c r="I36" s="31"/>
      <c r="J36" s="31"/>
    </row>
    <row r="39" spans="1:1" ht="33.75" thickBot="1" customHeight="1">
      <c r="A39" s="1" t="s">
        <v>71</v>
      </c>
      <c r="B39" s="1"/>
      <c r="C39" s="1"/>
      <c r="D39" s="1"/>
      <c r="E39" s="1"/>
      <c r="F39" s="1"/>
      <c r="G39" s="1"/>
      <c r="H39" s="1"/>
      <c r="I39" s="1"/>
      <c r="J39" s="1"/>
    </row>
    <row r="40" spans="1:1" ht="33.75" thickBot="1" customHeight="1">
      <c r="A40" s="1" t="s">
        <v>72</v>
      </c>
      <c r="B40" s="1"/>
      <c r="C40" s="1"/>
      <c r="D40" s="1"/>
      <c r="E40" s="1"/>
      <c r="F40" s="1"/>
      <c r="G40" s="1"/>
      <c r="H40" s="1"/>
      <c r="I40" s="1"/>
      <c r="J40" s="1"/>
    </row>
    <row r="41" spans="1:1" ht="33.75" thickBot="1" customHeight="1">
      <c r="A41" s="1" t="s">
        <v>73</v>
      </c>
      <c r="B41" s="1"/>
      <c r="C41" s="1"/>
      <c r="D41" s="1"/>
      <c r="E41" s="1"/>
      <c r="F41" s="1"/>
      <c r="G41" s="1"/>
      <c r="H41" s="1"/>
      <c r="I41" s="1"/>
      <c r="J41" s="1"/>
    </row>
  </sheetData>
  <mergeCells count="8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3:B23"/>
    <mergeCell ref="C23:D23"/>
    <mergeCell ref="E23:H23"/>
    <mergeCell ref="A24:B24"/>
    <mergeCell ref="C24:D24"/>
    <mergeCell ref="F24:H24"/>
    <mergeCell ref="A25:B25"/>
    <mergeCell ref="C25:D25"/>
    <mergeCell ref="F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