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<sst xmlns="http://schemas.openxmlformats.org/spreadsheetml/2006/main" count="131" uniqueCount="131">
  <si>
    <t xml:space="preserve"/>
  </si>
  <si>
    <t xml:space="preserve">IEI010</t>
  </si>
  <si>
    <t xml:space="preserve">Ud</t>
  </si>
  <si>
    <t xml:space="preserve">Red de distribución interior en vivienda de edificio plurifamiliar.</t>
  </si>
  <si>
    <r>
      <rPr>
        <sz val="8.25"/>
        <color rgb="FF000000"/>
        <rFont val="Arial"/>
        <family val="2"/>
      </rPr>
      <t xml:space="preserve">Red eléctrica de distribución interior de una vivienda de edificio plurifamiliar con electrificación elevada, con las siguientes estancias: vestíbulo, pasillo, comedor, dormitorio doble, 2 dormitorios sencillos, baño, aseo, cocina, galería, terraza, compuesta de: cuadro general de mando y protección; circuitos interiores con cableado bajo tubo protector de PVC flexible: C1, C2, C3, C4, C5, C12 del tipo C5;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</si>
  <si>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</si>
  <si>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</si>
  <si>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</si>
  <si>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</si>
  <si>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</si>
  <si>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</si>
  <si>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</si>
  <si>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</si>
  <si>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</si>
  <si>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</si>
  <si>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mt35cgm021abdal</t>
  </si>
  <si>
    <t xml:space="preserve">Ud</t>
  </si>
  <si>
    <t xml:space="preserve">Interruptor general automático (IGA), de 3 módulos, tripolar (3P), con 6 kA de poder de corte, de 40 A de intensidad nominal, curva C, incluso accesorios de montaje. Según UNE-EN 60898-1.</t>
  </si>
  <si>
    <t xml:space="preserve">mt35cgm031ah</t>
  </si>
  <si>
    <t xml:space="preserve">Ud</t>
  </si>
  <si>
    <t xml:space="preserve">Interruptor diferencial instantáneo, 4P/40A/300mA, de 4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</si>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</sst>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</v>
      </c>
      <c r="H11" s="12">
        <f ca="1">ROUND(INDIRECT(ADDRESS(ROW()+(0), COLUMN()+(-2), 1))*INDIRECT(ADDRESS(ROW()+(0), COLUMN()+(-1), 1)), 2)</f>
        <v>61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146</v>
      </c>
      <c r="H12" s="12">
        <f ca="1">ROUND(INDIRECT(ADDRESS(ROW()+(0), COLUMN()+(-2), 1))*INDIRECT(ADDRESS(ROW()+(0), COLUMN()+(-1), 1)), 2)</f>
        <v>146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12.43</v>
      </c>
      <c r="H14" s="12">
        <f ca="1">ROUND(INDIRECT(ADDRESS(ROW()+(0), COLUMN()+(-2), 1))*INDIRECT(ADDRESS(ROW()+(0), COLUMN()+(-1), 1)), 2)</f>
        <v>12.43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12.66</v>
      </c>
      <c r="H15" s="12">
        <f ca="1">ROUND(INDIRECT(ADDRESS(ROW()+(0), COLUMN()+(-2), 1))*INDIRECT(ADDRESS(ROW()+(0), COLUMN()+(-1), 1)), 2)</f>
        <v>37.98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13.59</v>
      </c>
      <c r="H16" s="12">
        <f ca="1">ROUND(INDIRECT(ADDRESS(ROW()+(0), COLUMN()+(-2), 1))*INDIRECT(ADDRESS(ROW()+(0), COLUMN()+(-1), 1)), 2)</f>
        <v>13.59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14.08</v>
      </c>
      <c r="H17" s="12">
        <f ca="1">ROUND(INDIRECT(ADDRESS(ROW()+(0), COLUMN()+(-2), 1))*INDIRECT(ADDRESS(ROW()+(0), COLUMN()+(-1), 1)), 2)</f>
        <v>14.08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119.52</v>
      </c>
      <c r="G18" s="12">
        <v>0.37</v>
      </c>
      <c r="H18" s="12">
        <f ca="1">ROUND(INDIRECT(ADDRESS(ROW()+(0), COLUMN()+(-2), 1))*INDIRECT(ADDRESS(ROW()+(0), COLUMN()+(-1), 1)), 2)</f>
        <v>44.22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149.4</v>
      </c>
      <c r="G19" s="12">
        <v>0.42</v>
      </c>
      <c r="H19" s="12">
        <f ca="1">ROUND(INDIRECT(ADDRESS(ROW()+(0), COLUMN()+(-2), 1))*INDIRECT(ADDRESS(ROW()+(0), COLUMN()+(-1), 1)), 2)</f>
        <v>62.75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8.3</v>
      </c>
      <c r="G20" s="12">
        <v>0.55</v>
      </c>
      <c r="H20" s="12">
        <f ca="1">ROUND(INDIRECT(ADDRESS(ROW()+(0), COLUMN()+(-2), 1))*INDIRECT(ADDRESS(ROW()+(0), COLUMN()+(-1), 1)), 2)</f>
        <v>4.57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7</v>
      </c>
      <c r="G21" s="12">
        <v>1.79</v>
      </c>
      <c r="H21" s="12">
        <f ca="1">ROUND(INDIRECT(ADDRESS(ROW()+(0), COLUMN()+(-2), 1))*INDIRECT(ADDRESS(ROW()+(0), COLUMN()+(-1), 1)), 2)</f>
        <v>12.53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2.29</v>
      </c>
      <c r="H22" s="12">
        <f ca="1">ROUND(INDIRECT(ADDRESS(ROW()+(0), COLUMN()+(-2), 1))*INDIRECT(ADDRESS(ROW()+(0), COLUMN()+(-1), 1)), 2)</f>
        <v>6.87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39</v>
      </c>
      <c r="G23" s="12">
        <v>0.17</v>
      </c>
      <c r="H23" s="12">
        <f ca="1">ROUND(INDIRECT(ADDRESS(ROW()+(0), COLUMN()+(-2), 1))*INDIRECT(ADDRESS(ROW()+(0), COLUMN()+(-1), 1)), 2)</f>
        <v>6.63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0.21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2.01</v>
      </c>
      <c r="H25" s="12">
        <f ca="1">ROUND(INDIRECT(ADDRESS(ROW()+(0), COLUMN()+(-2), 1))*INDIRECT(ADDRESS(ROW()+(0), COLUMN()+(-1), 1)), 2)</f>
        <v>2.01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432</v>
      </c>
      <c r="G26" s="12">
        <v>0.4</v>
      </c>
      <c r="H26" s="12">
        <f ca="1">ROUND(INDIRECT(ADDRESS(ROW()+(0), COLUMN()+(-2), 1))*INDIRECT(ADDRESS(ROW()+(0), COLUMN()+(-1), 1)), 2)</f>
        <v>172.8</v>
      </c>
    </row>
    <row r="27" spans="1:8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360</v>
      </c>
      <c r="G27" s="12">
        <v>0.66</v>
      </c>
      <c r="H27" s="12">
        <f ca="1">ROUND(INDIRECT(ADDRESS(ROW()+(0), COLUMN()+(-2), 1))*INDIRECT(ADDRESS(ROW()+(0), COLUMN()+(-1), 1)), 2)</f>
        <v>237.6</v>
      </c>
    </row>
    <row r="28" spans="1:8" ht="45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30</v>
      </c>
      <c r="G28" s="12">
        <v>1.55</v>
      </c>
      <c r="H28" s="12">
        <f ca="1">ROUND(INDIRECT(ADDRESS(ROW()+(0), COLUMN()+(-2), 1))*INDIRECT(ADDRESS(ROW()+(0), COLUMN()+(-1), 1)), 2)</f>
        <v>46.5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54</v>
      </c>
      <c r="G29" s="12">
        <v>1.06</v>
      </c>
      <c r="H29" s="12">
        <f ca="1">ROUND(INDIRECT(ADDRESS(ROW()+(0), COLUMN()+(-2), 1))*INDIRECT(ADDRESS(ROW()+(0), COLUMN()+(-1), 1)), 2)</f>
        <v>57.24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63</v>
      </c>
      <c r="G30" s="12">
        <v>0.66</v>
      </c>
      <c r="H30" s="12">
        <f ca="1">ROUND(INDIRECT(ADDRESS(ROW()+(0), COLUMN()+(-2), 1))*INDIRECT(ADDRESS(ROW()+(0), COLUMN()+(-1), 1)), 2)</f>
        <v>41.58</v>
      </c>
    </row>
    <row r="31" spans="1:8" ht="55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63</v>
      </c>
      <c r="G31" s="12">
        <v>0.66</v>
      </c>
      <c r="H31" s="12">
        <f ca="1">ROUND(INDIRECT(ADDRESS(ROW()+(0), COLUMN()+(-2), 1))*INDIRECT(ADDRESS(ROW()+(0), COLUMN()+(-1), 1)), 2)</f>
        <v>41.58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7</v>
      </c>
      <c r="G32" s="12">
        <v>5.84</v>
      </c>
      <c r="H32" s="12">
        <f ca="1">ROUND(INDIRECT(ADDRESS(ROW()+(0), COLUMN()+(-2), 1))*INDIRECT(ADDRESS(ROW()+(0), COLUMN()+(-1), 1)), 2)</f>
        <v>40.88</v>
      </c>
    </row>
    <row r="33" spans="1:8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</v>
      </c>
      <c r="G33" s="12">
        <v>8.98</v>
      </c>
      <c r="H33" s="12">
        <f ca="1">ROUND(INDIRECT(ADDRESS(ROW()+(0), COLUMN()+(-2), 1))*INDIRECT(ADDRESS(ROW()+(0), COLUMN()+(-1), 1)), 2)</f>
        <v>17.96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</v>
      </c>
      <c r="G34" s="12">
        <v>10.59</v>
      </c>
      <c r="H34" s="12">
        <f ca="1">ROUND(INDIRECT(ADDRESS(ROW()+(0), COLUMN()+(-2), 1))*INDIRECT(ADDRESS(ROW()+(0), COLUMN()+(-1), 1)), 2)</f>
        <v>10.59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12</v>
      </c>
      <c r="G35" s="12">
        <v>6.22</v>
      </c>
      <c r="H35" s="12">
        <f ca="1">ROUND(INDIRECT(ADDRESS(ROW()+(0), COLUMN()+(-2), 1))*INDIRECT(ADDRESS(ROW()+(0), COLUMN()+(-1), 1)), 2)</f>
        <v>74.64</v>
      </c>
    </row>
    <row r="36" spans="1:8" ht="24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</v>
      </c>
      <c r="G36" s="12">
        <v>11.44</v>
      </c>
      <c r="H36" s="12">
        <f ca="1">ROUND(INDIRECT(ADDRESS(ROW()+(0), COLUMN()+(-2), 1))*INDIRECT(ADDRESS(ROW()+(0), COLUMN()+(-1), 1)), 2)</f>
        <v>11.44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</v>
      </c>
      <c r="G37" s="12">
        <v>6.58</v>
      </c>
      <c r="H37" s="12">
        <f ca="1">ROUND(INDIRECT(ADDRESS(ROW()+(0), COLUMN()+(-2), 1))*INDIRECT(ADDRESS(ROW()+(0), COLUMN()+(-1), 1)), 2)</f>
        <v>6.58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1</v>
      </c>
      <c r="G38" s="12">
        <v>20.71</v>
      </c>
      <c r="H38" s="12">
        <f ca="1">ROUND(INDIRECT(ADDRESS(ROW()+(0), COLUMN()+(-2), 1))*INDIRECT(ADDRESS(ROW()+(0), COLUMN()+(-1), 1)), 2)</f>
        <v>20.71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27</v>
      </c>
      <c r="G39" s="12">
        <v>6.22</v>
      </c>
      <c r="H39" s="12">
        <f ca="1">ROUND(INDIRECT(ADDRESS(ROW()+(0), COLUMN()+(-2), 1))*INDIRECT(ADDRESS(ROW()+(0), COLUMN()+(-1), 1)), 2)</f>
        <v>167.94</v>
      </c>
    </row>
    <row r="40" spans="1:8" ht="13.5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3</v>
      </c>
      <c r="G40" s="12">
        <v>3.41</v>
      </c>
      <c r="H40" s="12">
        <f ca="1">ROUND(INDIRECT(ADDRESS(ROW()+(0), COLUMN()+(-2), 1))*INDIRECT(ADDRESS(ROW()+(0), COLUMN()+(-1), 1)), 2)</f>
        <v>10.23</v>
      </c>
    </row>
    <row r="41" spans="1:8" ht="13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</v>
      </c>
      <c r="G41" s="12">
        <v>6.63</v>
      </c>
      <c r="H41" s="12">
        <f ca="1">ROUND(INDIRECT(ADDRESS(ROW()+(0), COLUMN()+(-2), 1))*INDIRECT(ADDRESS(ROW()+(0), COLUMN()+(-1), 1)), 2)</f>
        <v>6.63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11.75</v>
      </c>
      <c r="H42" s="12">
        <f ca="1">ROUND(INDIRECT(ADDRESS(ROW()+(0), COLUMN()+(-2), 1))*INDIRECT(ADDRESS(ROW()+(0), COLUMN()+(-1), 1)), 2)</f>
        <v>11.75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2</v>
      </c>
      <c r="G43" s="12">
        <v>9.68</v>
      </c>
      <c r="H43" s="12">
        <f ca="1">ROUND(INDIRECT(ADDRESS(ROW()+(0), COLUMN()+(-2), 1))*INDIRECT(ADDRESS(ROW()+(0), COLUMN()+(-1), 1)), 2)</f>
        <v>19.36</v>
      </c>
    </row>
    <row r="44" spans="1:8" ht="13.5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3">
        <v>4</v>
      </c>
      <c r="G44" s="14">
        <v>1.48</v>
      </c>
      <c r="H44" s="14">
        <f ca="1">ROUND(INDIRECT(ADDRESS(ROW()+(0), COLUMN()+(-2), 1))*INDIRECT(ADDRESS(ROW()+(0), COLUMN()+(-1), 1)), 2)</f>
        <v>5.92</v>
      </c>
    </row>
    <row r="45" spans="1:8" ht="13.50" thickBot="1" customHeight="1">
      <c r="A45" s="15"/>
      <c r="B45" s="15"/>
      <c r="C45" s="15"/>
      <c r="D45" s="15"/>
      <c r="E45" s="15"/>
      <c r="F45" s="9" t="s">
        <v>117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1645.6</v>
      </c>
    </row>
    <row r="46" spans="1:8" ht="13.50" thickBot="1" customHeight="1">
      <c r="A46" s="15">
        <v>2</v>
      </c>
      <c r="B46" s="15"/>
      <c r="C46" s="15"/>
      <c r="D46" s="15"/>
      <c r="E46" s="18" t="s">
        <v>118</v>
      </c>
      <c r="F46" s="18"/>
      <c r="G46" s="15"/>
      <c r="H46" s="15"/>
    </row>
    <row r="47" spans="1:8" ht="13.50" thickBot="1" customHeight="1">
      <c r="A47" s="1" t="s">
        <v>119</v>
      </c>
      <c r="B47" s="1"/>
      <c r="C47" s="1"/>
      <c r="D47" s="10" t="s">
        <v>120</v>
      </c>
      <c r="E47" s="1" t="s">
        <v>121</v>
      </c>
      <c r="F47" s="11">
        <v>18.163</v>
      </c>
      <c r="G47" s="12">
        <v>22.74</v>
      </c>
      <c r="H47" s="12">
        <f ca="1">ROUND(INDIRECT(ADDRESS(ROW()+(0), COLUMN()+(-2), 1))*INDIRECT(ADDRESS(ROW()+(0), COLUMN()+(-1), 1)), 2)</f>
        <v>413.03</v>
      </c>
    </row>
    <row r="48" spans="1:8" ht="13.50" thickBot="1" customHeight="1">
      <c r="A48" s="1" t="s">
        <v>122</v>
      </c>
      <c r="B48" s="1"/>
      <c r="C48" s="1"/>
      <c r="D48" s="10" t="s">
        <v>123</v>
      </c>
      <c r="E48" s="1" t="s">
        <v>124</v>
      </c>
      <c r="F48" s="13">
        <v>18.163</v>
      </c>
      <c r="G48" s="14">
        <v>20.98</v>
      </c>
      <c r="H48" s="14">
        <f ca="1">ROUND(INDIRECT(ADDRESS(ROW()+(0), COLUMN()+(-2), 1))*INDIRECT(ADDRESS(ROW()+(0), COLUMN()+(-1), 1)), 2)</f>
        <v>381.06</v>
      </c>
    </row>
    <row r="49" spans="1:8" ht="13.50" thickBot="1" customHeight="1">
      <c r="A49" s="15"/>
      <c r="B49" s="15"/>
      <c r="C49" s="15"/>
      <c r="D49" s="15"/>
      <c r="E49" s="15"/>
      <c r="F49" s="9" t="s">
        <v>125</v>
      </c>
      <c r="G49" s="9"/>
      <c r="H49" s="17">
        <f ca="1">ROUND(SUM(INDIRECT(ADDRESS(ROW()+(-1), COLUMN()+(0), 1)),INDIRECT(ADDRESS(ROW()+(-2), COLUMN()+(0), 1))), 2)</f>
        <v>794.09</v>
      </c>
    </row>
    <row r="50" spans="1:8" ht="13.50" thickBot="1" customHeight="1">
      <c r="A50" s="15">
        <v>3</v>
      </c>
      <c r="B50" s="15"/>
      <c r="C50" s="15"/>
      <c r="D50" s="15"/>
      <c r="E50" s="18" t="s">
        <v>126</v>
      </c>
      <c r="F50" s="18"/>
      <c r="G50" s="15"/>
      <c r="H50" s="15"/>
    </row>
    <row r="51" spans="1:8" ht="13.50" thickBot="1" customHeight="1">
      <c r="A51" s="19"/>
      <c r="B51" s="19"/>
      <c r="C51" s="19"/>
      <c r="D51" s="20" t="s">
        <v>127</v>
      </c>
      <c r="E51" s="19" t="s">
        <v>128</v>
      </c>
      <c r="F51" s="13">
        <v>2</v>
      </c>
      <c r="G51" s="14">
        <f ca="1">ROUND(SUM(INDIRECT(ADDRESS(ROW()+(-2), COLUMN()+(1), 1)),INDIRECT(ADDRESS(ROW()+(-6), COLUMN()+(1), 1))), 2)</f>
        <v>2439.69</v>
      </c>
      <c r="H51" s="14">
        <f ca="1">ROUND(INDIRECT(ADDRESS(ROW()+(0), COLUMN()+(-2), 1))*INDIRECT(ADDRESS(ROW()+(0), COLUMN()+(-1), 1))/100, 2)</f>
        <v>48.79</v>
      </c>
    </row>
    <row r="52" spans="1:8" ht="13.50" thickBot="1" customHeight="1">
      <c r="A52" s="21" t="s">
        <v>129</v>
      </c>
      <c r="B52" s="21"/>
      <c r="C52" s="21"/>
      <c r="D52" s="22"/>
      <c r="E52" s="23"/>
      <c r="F52" s="24" t="s">
        <v>130</v>
      </c>
      <c r="G52" s="25"/>
      <c r="H52" s="26">
        <f ca="1">ROUND(SUM(INDIRECT(ADDRESS(ROW()+(-1), COLUMN()+(0), 1)),INDIRECT(ADDRESS(ROW()+(-3), COLUMN()+(0), 1)),INDIRECT(ADDRESS(ROW()+(-7), COLUMN()+(0), 1))), 2)</f>
        <v>2488.48</v>
      </c>
    </row>
  </sheetData>
  <mergeCells count="5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C48"/>
    <mergeCell ref="A49:C49"/>
    <mergeCell ref="F49:G49"/>
    <mergeCell ref="A50:C50"/>
    <mergeCell ref="E50:F50"/>
    <mergeCell ref="A51:C51"/>
    <mergeCell ref="A52:E52"/>
    <mergeCell ref="F52:G52"/>
  </mergeCells>
  <pageMargins left="0.147638" right="0.147638" top="0.206693" bottom="0.206693" header="0.0" footer="0.0"/>
  <pageSetup paperSize="9" orientation="portrait"/>
  <rowBreaks count="0" manualBreakCount="0">
    </rowBreaks>
</worksheet>
</file>