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<sst xmlns="http://schemas.openxmlformats.org/spreadsheetml/2006/main" count="98" uniqueCount="98">
  <si>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</si>
  <si>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</si>
  <si>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</si>
  <si>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</si>
  <si>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cuadros secundarios: cuadro secundario de ascensor, cuadro secundario de piscina; circuitos con cableado bajo tubo protector para alimentación de los siguientes usos comunes: alumbrado de escaleras y zonas comunes, alumbrado de emergencia de escaleras y zonas comunes, portero electrónico o videoportero, tomas de corriente, 1 ascensor ITA-2, grupo de presión, recinto de telecomunicaciones, piscina;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</si>
  <si>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</si>
  <si>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</si>
  <si>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</si>
  <si>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</si>
  <si>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</si>
  <si>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</si>
  <si>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</si>
  <si>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mt35cgm040s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</si>
  <si>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</si>
  <si>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44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</si>
  <si>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</si>
  <si>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</si>
  <si>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</si>
  <si>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</si>
  <si>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</si>
  <si>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</si>
  <si>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</si>
  <si>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</si>
  <si>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</si>
  <si>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</si>
  <si>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</si>
  <si>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</si>
  <si>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</si>
  <si>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</si>
  <si>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</si>
  <si>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</si>
  <si>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</si>
  <si>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</si>
  <si>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</si>
  <si>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</si>
  <si>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</si>
  <si>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</si>
  <si>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</si>
  <si>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</si>
  <si>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</si>
  <si>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</si>
  <si>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</si>
  <si>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</si>
  <si>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</si>
  <si>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</si>
  <si>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</si>
  <si>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</si>
  <si>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</si>
  <si>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</si>
  <si>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</si>
  <si>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</si>
  <si>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</si>
  <si>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</si>
  <si>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</si>
  <si>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</si>
  <si>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</si>
  <si>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</si>
  <si>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</si>
  <si>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</si>
  <si>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</si>
  <si>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</si>
  <si>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</si>
  <si>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</si>
  <si>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</si>
  <si>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</si>
  <si>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</si>
  <si>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</si>
  <si>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</si>
  <si>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</si>
  <si>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mt35caj010a</t>
  </si>
  <si>
    <t xml:space="preserve">Ud</t>
  </si>
  <si>
    <t xml:space="preserve">Caja universal, con enlace por los 2 lados, para empotrar.</t>
  </si>
  <si>
    <t xml:space="preserve">mt33seg503</t>
  </si>
  <si>
    <t xml:space="preserve">Ud</t>
  </si>
  <si>
    <t xml:space="preserve">Pulsador para escalera, con marco,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</si>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</sst>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48.49</v>
      </c>
      <c r="H10" s="12">
        <f ca="1">ROUND(INDIRECT(ADDRESS(ROW()+(0), COLUMN()+(-2), 1))*INDIRECT(ADDRESS(ROW()+(0), COLUMN()+(-1), 1)), 2)</f>
        <v>48.49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90.99</v>
      </c>
      <c r="H13" s="12">
        <f ca="1">ROUND(INDIRECT(ADDRESS(ROW()+(0), COLUMN()+(-2), 1))*INDIRECT(ADDRESS(ROW()+(0), COLUMN()+(-1), 1)), 2)</f>
        <v>545.94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11</v>
      </c>
      <c r="G15" s="12">
        <v>12.66</v>
      </c>
      <c r="H15" s="12">
        <f ca="1">ROUND(INDIRECT(ADDRESS(ROW()+(0), COLUMN()+(-2), 1))*INDIRECT(ADDRESS(ROW()+(0), COLUMN()+(-1), 1)), 2)</f>
        <v>139.26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14.08</v>
      </c>
      <c r="H16" s="12">
        <f ca="1">ROUND(INDIRECT(ADDRESS(ROW()+(0), COLUMN()+(-2), 1))*INDIRECT(ADDRESS(ROW()+(0), COLUMN()+(-1), 1)), 2)</f>
        <v>56.32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16.01</v>
      </c>
      <c r="H18" s="12">
        <f ca="1">ROUND(INDIRECT(ADDRESS(ROW()+(0), COLUMN()+(-2), 1))*INDIRECT(ADDRESS(ROW()+(0), COLUMN()+(-1), 1)), 2)</f>
        <v>32.02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129.997</v>
      </c>
      <c r="G20" s="12">
        <v>1.65</v>
      </c>
      <c r="H20" s="12">
        <f ca="1">ROUND(INDIRECT(ADDRESS(ROW()+(0), COLUMN()+(-2), 1))*INDIRECT(ADDRESS(ROW()+(0), COLUMN()+(-1), 1)), 2)</f>
        <v>214.5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52.29</v>
      </c>
      <c r="G21" s="12">
        <v>2.41</v>
      </c>
      <c r="H21" s="12">
        <f ca="1">ROUND(INDIRECT(ADDRESS(ROW()+(0), COLUMN()+(-2), 1))*INDIRECT(ADDRESS(ROW()+(0), COLUMN()+(-1), 1)), 2)</f>
        <v>126.02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10</v>
      </c>
      <c r="G23" s="12">
        <v>1.8</v>
      </c>
      <c r="H23" s="12">
        <f ca="1">ROUND(INDIRECT(ADDRESS(ROW()+(0), COLUMN()+(-2), 1))*INDIRECT(ADDRESS(ROW()+(0), COLUMN()+(-1), 1)), 2)</f>
        <v>18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241.868</v>
      </c>
      <c r="G24" s="12">
        <v>0.41</v>
      </c>
      <c r="H24" s="12">
        <f ca="1">ROUND(INDIRECT(ADDRESS(ROW()+(0), COLUMN()+(-2), 1))*INDIRECT(ADDRESS(ROW()+(0), COLUMN()+(-1), 1)), 2)</f>
        <v>99.17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469.868</v>
      </c>
      <c r="G25" s="12">
        <v>0.68</v>
      </c>
      <c r="H25" s="12">
        <f ca="1">ROUND(INDIRECT(ADDRESS(ROW()+(0), COLUMN()+(-2), 1))*INDIRECT(ADDRESS(ROW()+(0), COLUMN()+(-1), 1)), 2)</f>
        <v>319.51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282.5</v>
      </c>
      <c r="G26" s="12">
        <v>1.09</v>
      </c>
      <c r="H26" s="12">
        <f ca="1">ROUND(INDIRECT(ADDRESS(ROW()+(0), COLUMN()+(-2), 1))*INDIRECT(ADDRESS(ROW()+(0), COLUMN()+(-1), 1)), 2)</f>
        <v>307.93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231</v>
      </c>
      <c r="G27" s="12">
        <v>1.58</v>
      </c>
      <c r="H27" s="12">
        <f ca="1">ROUND(INDIRECT(ADDRESS(ROW()+(0), COLUMN()+(-2), 1))*INDIRECT(ADDRESS(ROW()+(0), COLUMN()+(-1), 1)), 2)</f>
        <v>364.98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11</v>
      </c>
      <c r="G28" s="12">
        <v>3.12</v>
      </c>
      <c r="H28" s="12">
        <f ca="1">ROUND(INDIRECT(ADDRESS(ROW()+(0), COLUMN()+(-2), 1))*INDIRECT(ADDRESS(ROW()+(0), COLUMN()+(-1), 1)), 2)</f>
        <v>34.32</v>
      </c>
    </row>
    <row r="29" spans="1:8" ht="13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25</v>
      </c>
      <c r="G29" s="12">
        <v>0.17</v>
      </c>
      <c r="H29" s="12">
        <f ca="1">ROUND(INDIRECT(ADDRESS(ROW()+(0), COLUMN()+(-2), 1))*INDIRECT(ADDRESS(ROW()+(0), COLUMN()+(-1), 1)), 2)</f>
        <v>4.25</v>
      </c>
    </row>
    <row r="30" spans="1:8" ht="13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25</v>
      </c>
      <c r="G30" s="12">
        <v>7.58</v>
      </c>
      <c r="H30" s="12">
        <f ca="1">ROUND(INDIRECT(ADDRESS(ROW()+(0), COLUMN()+(-2), 1))*INDIRECT(ADDRESS(ROW()+(0), COLUMN()+(-1), 1)), 2)</f>
        <v>189.5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4</v>
      </c>
      <c r="G31" s="12">
        <v>13.77</v>
      </c>
      <c r="H31" s="12">
        <f ca="1">ROUND(INDIRECT(ADDRESS(ROW()+(0), COLUMN()+(-2), 1))*INDIRECT(ADDRESS(ROW()+(0), COLUMN()+(-1), 1)), 2)</f>
        <v>55.08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6</v>
      </c>
      <c r="G32" s="12">
        <v>9.68</v>
      </c>
      <c r="H32" s="12">
        <f ca="1">ROUND(INDIRECT(ADDRESS(ROW()+(0), COLUMN()+(-2), 1))*INDIRECT(ADDRESS(ROW()+(0), COLUMN()+(-1), 1)), 2)</f>
        <v>58.08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3">
        <v>9</v>
      </c>
      <c r="G33" s="14">
        <v>1.48</v>
      </c>
      <c r="H33" s="14">
        <f ca="1">ROUND(INDIRECT(ADDRESS(ROW()+(0), COLUMN()+(-2), 1))*INDIRECT(ADDRESS(ROW()+(0), COLUMN()+(-1), 1)), 2)</f>
        <v>13.32</v>
      </c>
    </row>
    <row r="34" spans="1:8" ht="13.50" thickBot="1" customHeight="1">
      <c r="A34" s="15"/>
      <c r="B34" s="15"/>
      <c r="C34" s="15"/>
      <c r="D34" s="15"/>
      <c r="E34" s="15"/>
      <c r="F34" s="9" t="s">
        <v>84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3586.27</v>
      </c>
    </row>
    <row r="35" spans="1:8" ht="13.50" thickBot="1" customHeight="1">
      <c r="A35" s="15">
        <v>2</v>
      </c>
      <c r="B35" s="15"/>
      <c r="C35" s="15"/>
      <c r="D35" s="15"/>
      <c r="E35" s="18" t="s">
        <v>85</v>
      </c>
      <c r="F35" s="18"/>
      <c r="G35" s="15"/>
      <c r="H35" s="15"/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27.114</v>
      </c>
      <c r="G36" s="12">
        <v>22.74</v>
      </c>
      <c r="H36" s="12">
        <f ca="1">ROUND(INDIRECT(ADDRESS(ROW()+(0), COLUMN()+(-2), 1))*INDIRECT(ADDRESS(ROW()+(0), COLUMN()+(-1), 1)), 2)</f>
        <v>616.57</v>
      </c>
    </row>
    <row r="37" spans="1:8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3">
        <v>25.854</v>
      </c>
      <c r="G37" s="14">
        <v>20.98</v>
      </c>
      <c r="H37" s="14">
        <f ca="1">ROUND(INDIRECT(ADDRESS(ROW()+(0), COLUMN()+(-2), 1))*INDIRECT(ADDRESS(ROW()+(0), COLUMN()+(-1), 1)), 2)</f>
        <v>542.42</v>
      </c>
    </row>
    <row r="38" spans="1:8" ht="13.50" thickBot="1" customHeight="1">
      <c r="A38" s="15"/>
      <c r="B38" s="15"/>
      <c r="C38" s="15"/>
      <c r="D38" s="15"/>
      <c r="E38" s="15"/>
      <c r="F38" s="9" t="s">
        <v>92</v>
      </c>
      <c r="G38" s="9"/>
      <c r="H38" s="17">
        <f ca="1">ROUND(SUM(INDIRECT(ADDRESS(ROW()+(-1), COLUMN()+(0), 1)),INDIRECT(ADDRESS(ROW()+(-2), COLUMN()+(0), 1))), 2)</f>
        <v>1158.99</v>
      </c>
    </row>
    <row r="39" spans="1:8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94</v>
      </c>
      <c r="E40" s="19" t="s">
        <v>95</v>
      </c>
      <c r="F40" s="13">
        <v>2</v>
      </c>
      <c r="G40" s="14">
        <f ca="1">ROUND(SUM(INDIRECT(ADDRESS(ROW()+(-2), COLUMN()+(1), 1)),INDIRECT(ADDRESS(ROW()+(-6), COLUMN()+(1), 1))), 2)</f>
        <v>4745.26</v>
      </c>
      <c r="H40" s="14">
        <f ca="1">ROUND(INDIRECT(ADDRESS(ROW()+(0), COLUMN()+(-2), 1))*INDIRECT(ADDRESS(ROW()+(0), COLUMN()+(-1), 1))/100, 2)</f>
        <v>94.91</v>
      </c>
    </row>
    <row r="41" spans="1:8" ht="13.50" thickBot="1" customHeight="1">
      <c r="A41" s="21" t="s">
        <v>96</v>
      </c>
      <c r="B41" s="21"/>
      <c r="C41" s="21"/>
      <c r="D41" s="22"/>
      <c r="E41" s="23"/>
      <c r="F41" s="24" t="s">
        <v>97</v>
      </c>
      <c r="G41" s="25"/>
      <c r="H41" s="26">
        <f ca="1">ROUND(SUM(INDIRECT(ADDRESS(ROW()+(-1), COLUMN()+(0), 1)),INDIRECT(ADDRESS(ROW()+(-3), COLUMN()+(0), 1)),INDIRECT(ADDRESS(ROW()+(-7), COLUMN()+(0), 1))), 2)</f>
        <v>4840.17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