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<sst xmlns="http://schemas.openxmlformats.org/spreadsheetml/2006/main" count="107" uniqueCount="107">
  <si>
    <t xml:space="preserve"/>
  </si>
  <si>
    <t xml:space="preserve">IEI030</t>
  </si>
  <si>
    <t xml:space="preserve">Ud</t>
  </si>
  <si>
    <t xml:space="preserve">Red de distribución interior de servicios generales.</t>
  </si>
  <si>
    <r>
      <rPr>
        <sz val="8.25"/>
        <color rgb="FF000000"/>
        <rFont val="Arial"/>
        <family val="2"/>
      </rPr>
      <t xml:space="preserve">Red eléctrica de distribución interior de servicios generales compuesta de: cuadro de servicios generales; cuadros secundarios: cuadro secundario de ascensor, cuadro secundario de montacoches; circuitos con cableado bajo tubo protector para alimentación de los siguientes usos comunes: alumbrado de escaleras y zonas comunes, alumbrado de emergencia de escaleras y zonas comunes, portero electrónico o videoportero, tomas de corriente, 1 ascensor ITA-2, montacoches, grupo de presión, recinto de telecomunicaciones; mecanismos.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</si>
  <si>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</si>
  <si>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</si>
  <si>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</si>
  <si>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</si>
  <si>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</si>
  <si>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</si>
  <si>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</si>
  <si>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mt35cgm040s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</si>
  <si>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</si>
  <si>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44 módulos. Fabricada en ABS autoextinguible, con grado de protección IP40, doble aislamiento (clase II), color blanco RAL 9010. Según UNE-EN 60670-1.</t>
  </si>
  <si>
    <t xml:space="preserve">mt35cgm021abeah</t>
  </si>
  <si>
    <t xml:space="preserve">Ud</t>
  </si>
  <si>
    <t xml:space="preserve">Interruptor general automático (IGA), de 4 módulos, tetrapolar (4P), con 6 kA de poder de corte, de 25 A de intensidad nominal, curva C, incluso accesorios de montaje. Según UNE-EN 60898-1.</t>
  </si>
  <si>
    <t xml:space="preserve">mt35cgm031aa</t>
  </si>
  <si>
    <t xml:space="preserve">Ud</t>
  </si>
  <si>
    <t xml:space="preserve">Interruptor diferencial instantáneo, 4P/25A/30mA, de 4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</si>
  <si>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</si>
  <si>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</si>
  <si>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</si>
  <si>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mt35cgm021bbead</t>
  </si>
  <si>
    <t xml:space="preserve">Ud</t>
  </si>
  <si>
    <t xml:space="preserve">Interruptor automático magnetotérmico, de 4 módulos, tetrapolar (4P), con 6 kA de poder de corte, de 16 A de intensidad nominal, curva C, incluso accesorios de montaje. Según UNE-EN 60898-1.</t>
  </si>
  <si>
    <t xml:space="preserve">mt35cgm021bbeah</t>
  </si>
  <si>
    <t xml:space="preserve">Ud</t>
  </si>
  <si>
    <t xml:space="preserve">Interruptor automático magnetotérmico, de 4 módulos, tetrapolar (4P), con 6 kA de poder de corte, de 25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</si>
  <si>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</si>
  <si>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</si>
  <si>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</si>
  <si>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</si>
  <si>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</si>
  <si>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</si>
  <si>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mt35cgm050a</t>
  </si>
  <si>
    <t xml:space="preserve">Ud</t>
  </si>
  <si>
    <t xml:space="preserve">Minutero para temporizado del alumbrado, 5 A, regulable de 1 a 7 minutos.</t>
  </si>
  <si>
    <t xml:space="preserve">mt35cgm041e</t>
  </si>
  <si>
    <t xml:space="preserve">Ud</t>
  </si>
  <si>
    <t xml:space="preserve">Caja para alojamiento de los interruptores de protección de la instalación, 1 fila de 8 módulos, de ABS autoextinguible, de color blanco RAL 9010, con puerta opaca, grado de protección IP40 y doble aislamiento (clase II), para colocar en superficie. Según UNE-EN 60670-1.</t>
  </si>
  <si>
    <t xml:space="preserve">mt35cgm041g</t>
  </si>
  <si>
    <t xml:space="preserve">Ud</t>
  </si>
  <si>
    <t xml:space="preserve">Caja para alojamiento de los interruptores de protección de la instalación, 1 fila de 12 módulos, de ABS autoextinguible, de color blanco RAL 9010, con puerta opaca, grado de protección IP40 y doble aislamiento (clase II), para colocar en superficie. Según UNE-EN 60670-1.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</si>
  <si>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</si>
  <si>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</si>
  <si>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</si>
  <si>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mt35aia090ab</t>
  </si>
  <si>
    <t xml:space="preserve">m</t>
  </si>
  <si>
    <t xml:space="preserve">Tubo rígido de PVC, enchufable, curvable en caliente, de color negro, de 20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</si>
  <si>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mt35aia090ac</t>
  </si>
  <si>
    <t xml:space="preserve">m</t>
  </si>
  <si>
    <t xml:space="preserve">Tubo rígido de PVC, enchufable, curvable en caliente, de color negro, de 25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</si>
  <si>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</si>
  <si>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</si>
  <si>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</si>
  <si>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</si>
  <si>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</si>
  <si>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</si>
  <si>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</si>
  <si>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</si>
  <si>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</si>
  <si>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</si>
  <si>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</si>
  <si>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</si>
  <si>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</si>
  <si>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</si>
  <si>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 Según UNE 211025.</t>
  </si>
  <si>
    <t xml:space="preserve">mt35cun020d</t>
  </si>
  <si>
    <t xml:space="preserve">m</t>
  </si>
  <si>
    <t xml:space="preserve">Cable unipolar H07Z1-K (AS), siendo su tensión asignada de 450/750 V, reacción al fuego clase B2ca-s1a,d1,a1 según UNE-EN 50575, con conductor multifilar de cobre clase 5 (-K) de 6 mm² de sección, con aislamiento de compuesto termoplástico a base de poliolefina libre de halógenos con baja emisión de humos y gases corrosivos (Z1). Según UNE 211025.</t>
  </si>
  <si>
    <t xml:space="preserve">mt35cun020e</t>
  </si>
  <si>
    <t xml:space="preserve">m</t>
  </si>
  <si>
    <t xml:space="preserve">Cable unipolar H07Z1-K (AS), siendo su tensión asignada de 450/750 V, reacción al fuego clase B2ca-s1a,d1,a1 según UNE-EN 50575, con conductor multifilar de cobre clase 5 (-K) de 10 mm² de sección, con aislamiento de compuesto termoplástico a base de poliolefina libre de halógenos con baja emisión de humos y gases corrosivos (Z1). Según UNE 211025.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</si>
  <si>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</si>
  <si>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</si>
  <si>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</si>
  <si>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mt35caj010a</t>
  </si>
  <si>
    <t xml:space="preserve">Ud</t>
  </si>
  <si>
    <t xml:space="preserve">Caja universal, con enlace por los 2 lados, para empotrar.</t>
  </si>
  <si>
    <t xml:space="preserve">mt33seg503</t>
  </si>
  <si>
    <t xml:space="preserve">Ud</t>
  </si>
  <si>
    <t xml:space="preserve">Pulsador para escalera, con marco, color gris.</t>
  </si>
  <si>
    <t xml:space="preserve">mt33seg501</t>
  </si>
  <si>
    <t xml:space="preserve">Ud</t>
  </si>
  <si>
    <t xml:space="preserve">Interruptor bipolar monobloc estanco para instalación en superficie (IP55), color gris.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</si>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</sst>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48.49</v>
      </c>
      <c r="H10" s="12">
        <f ca="1">ROUND(INDIRECT(ADDRESS(ROW()+(0), COLUMN()+(-2), 1))*INDIRECT(ADDRESS(ROW()+(0), COLUMN()+(-1), 1)), 2)</f>
        <v>48.49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166.07</v>
      </c>
      <c r="H12" s="12">
        <f ca="1">ROUND(INDIRECT(ADDRESS(ROW()+(0), COLUMN()+(-2), 1))*INDIRECT(ADDRESS(ROW()+(0), COLUMN()+(-1), 1)), 2)</f>
        <v>498.21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90.99</v>
      </c>
      <c r="H13" s="12">
        <f ca="1">ROUND(INDIRECT(ADDRESS(ROW()+(0), COLUMN()+(-2), 1))*INDIRECT(ADDRESS(ROW()+(0), COLUMN()+(-1), 1)), 2)</f>
        <v>454.95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78.61</v>
      </c>
      <c r="H14" s="12">
        <f ca="1">ROUND(INDIRECT(ADDRESS(ROW()+(0), COLUMN()+(-2), 1))*INDIRECT(ADDRESS(ROW()+(0), COLUMN()+(-1), 1)), 2)</f>
        <v>235.83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78.76</v>
      </c>
      <c r="H15" s="12">
        <f ca="1">ROUND(INDIRECT(ADDRESS(ROW()+(0), COLUMN()+(-2), 1))*INDIRECT(ADDRESS(ROW()+(0), COLUMN()+(-1), 1)), 2)</f>
        <v>157.52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12.66</v>
      </c>
      <c r="H16" s="12">
        <f ca="1">ROUND(INDIRECT(ADDRESS(ROW()+(0), COLUMN()+(-2), 1))*INDIRECT(ADDRESS(ROW()+(0), COLUMN()+(-1), 1)), 2)</f>
        <v>126.6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14.08</v>
      </c>
      <c r="H17" s="12">
        <f ca="1">ROUND(INDIRECT(ADDRESS(ROW()+(0), COLUMN()+(-2), 1))*INDIRECT(ADDRESS(ROW()+(0), COLUMN()+(-1), 1)), 2)</f>
        <v>28.16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42.11</v>
      </c>
      <c r="H18" s="12">
        <f ca="1">ROUND(INDIRECT(ADDRESS(ROW()+(0), COLUMN()+(-2), 1))*INDIRECT(ADDRESS(ROW()+(0), COLUMN()+(-1), 1)), 2)</f>
        <v>42.11</v>
      </c>
    </row>
    <row r="19" spans="1:8" ht="45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16.01</v>
      </c>
      <c r="H19" s="12">
        <f ca="1">ROUND(INDIRECT(ADDRESS(ROW()+(0), COLUMN()+(-2), 1))*INDIRECT(ADDRESS(ROW()+(0), COLUMN()+(-1), 1)), 2)</f>
        <v>16.01</v>
      </c>
    </row>
    <row r="20" spans="1:8" ht="45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19.77</v>
      </c>
      <c r="H20" s="12">
        <f ca="1">ROUND(INDIRECT(ADDRESS(ROW()+(0), COLUMN()+(-2), 1))*INDIRECT(ADDRESS(ROW()+(0), COLUMN()+(-1), 1)), 2)</f>
        <v>19.77</v>
      </c>
    </row>
    <row r="21" spans="1:8" ht="76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66.917</v>
      </c>
      <c r="G21" s="12">
        <v>1.23</v>
      </c>
      <c r="H21" s="12">
        <f ca="1">ROUND(INDIRECT(ADDRESS(ROW()+(0), COLUMN()+(-2), 1))*INDIRECT(ADDRESS(ROW()+(0), COLUMN()+(-1), 1)), 2)</f>
        <v>82.31</v>
      </c>
    </row>
    <row r="22" spans="1:8" ht="76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127.922</v>
      </c>
      <c r="G22" s="12">
        <v>1.65</v>
      </c>
      <c r="H22" s="12">
        <f ca="1">ROUND(INDIRECT(ADDRESS(ROW()+(0), COLUMN()+(-2), 1))*INDIRECT(ADDRESS(ROW()+(0), COLUMN()+(-1), 1)), 2)</f>
        <v>211.07</v>
      </c>
    </row>
    <row r="23" spans="1:8" ht="76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48.97</v>
      </c>
      <c r="G23" s="12">
        <v>2.41</v>
      </c>
      <c r="H23" s="12">
        <f ca="1">ROUND(INDIRECT(ADDRESS(ROW()+(0), COLUMN()+(-2), 1))*INDIRECT(ADDRESS(ROW()+(0), COLUMN()+(-1), 1)), 2)</f>
        <v>118.02</v>
      </c>
    </row>
    <row r="24" spans="1:8" ht="76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63.91</v>
      </c>
      <c r="G24" s="12">
        <v>3.11</v>
      </c>
      <c r="H24" s="12">
        <f ca="1">ROUND(INDIRECT(ADDRESS(ROW()+(0), COLUMN()+(-2), 1))*INDIRECT(ADDRESS(ROW()+(0), COLUMN()+(-1), 1)), 2)</f>
        <v>198.76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10</v>
      </c>
      <c r="G25" s="12">
        <v>1.8</v>
      </c>
      <c r="H25" s="12">
        <f ca="1">ROUND(INDIRECT(ADDRESS(ROW()+(0), COLUMN()+(-2), 1))*INDIRECT(ADDRESS(ROW()+(0), COLUMN()+(-1), 1)), 2)</f>
        <v>18</v>
      </c>
    </row>
    <row r="26" spans="1:8" ht="55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241.868</v>
      </c>
      <c r="G26" s="12">
        <v>0.41</v>
      </c>
      <c r="H26" s="12">
        <f ca="1">ROUND(INDIRECT(ADDRESS(ROW()+(0), COLUMN()+(-2), 1))*INDIRECT(ADDRESS(ROW()+(0), COLUMN()+(-1), 1)), 2)</f>
        <v>99.17</v>
      </c>
    </row>
    <row r="27" spans="1:8" ht="55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462.368</v>
      </c>
      <c r="G27" s="12">
        <v>0.68</v>
      </c>
      <c r="H27" s="12">
        <f ca="1">ROUND(INDIRECT(ADDRESS(ROW()+(0), COLUMN()+(-2), 1))*INDIRECT(ADDRESS(ROW()+(0), COLUMN()+(-1), 1)), 2)</f>
        <v>314.41</v>
      </c>
    </row>
    <row r="28" spans="1:8" ht="55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282.5</v>
      </c>
      <c r="G28" s="12">
        <v>1.09</v>
      </c>
      <c r="H28" s="12">
        <f ca="1">ROUND(INDIRECT(ADDRESS(ROW()+(0), COLUMN()+(-2), 1))*INDIRECT(ADDRESS(ROW()+(0), COLUMN()+(-1), 1)), 2)</f>
        <v>307.93</v>
      </c>
    </row>
    <row r="29" spans="1:8" ht="55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219</v>
      </c>
      <c r="G29" s="12">
        <v>1.58</v>
      </c>
      <c r="H29" s="12">
        <f ca="1">ROUND(INDIRECT(ADDRESS(ROW()+(0), COLUMN()+(-2), 1))*INDIRECT(ADDRESS(ROW()+(0), COLUMN()+(-1), 1)), 2)</f>
        <v>346.02</v>
      </c>
    </row>
    <row r="30" spans="1:8" ht="55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20</v>
      </c>
      <c r="G30" s="12">
        <v>2.8</v>
      </c>
      <c r="H30" s="12">
        <f ca="1">ROUND(INDIRECT(ADDRESS(ROW()+(0), COLUMN()+(-2), 1))*INDIRECT(ADDRESS(ROW()+(0), COLUMN()+(-1), 1)), 2)</f>
        <v>56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11</v>
      </c>
      <c r="G31" s="12">
        <v>3.12</v>
      </c>
      <c r="H31" s="12">
        <f ca="1">ROUND(INDIRECT(ADDRESS(ROW()+(0), COLUMN()+(-2), 1))*INDIRECT(ADDRESS(ROW()+(0), COLUMN()+(-1), 1)), 2)</f>
        <v>34.32</v>
      </c>
    </row>
    <row r="32" spans="1:8" ht="13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25</v>
      </c>
      <c r="G32" s="12">
        <v>0.17</v>
      </c>
      <c r="H32" s="12">
        <f ca="1">ROUND(INDIRECT(ADDRESS(ROW()+(0), COLUMN()+(-2), 1))*INDIRECT(ADDRESS(ROW()+(0), COLUMN()+(-1), 1)), 2)</f>
        <v>4.25</v>
      </c>
    </row>
    <row r="33" spans="1:8" ht="13.5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25</v>
      </c>
      <c r="G33" s="12">
        <v>7.58</v>
      </c>
      <c r="H33" s="12">
        <f ca="1">ROUND(INDIRECT(ADDRESS(ROW()+(0), COLUMN()+(-2), 1))*INDIRECT(ADDRESS(ROW()+(0), COLUMN()+(-1), 1)), 2)</f>
        <v>189.5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6</v>
      </c>
      <c r="G34" s="12">
        <v>13.77</v>
      </c>
      <c r="H34" s="12">
        <f ca="1">ROUND(INDIRECT(ADDRESS(ROW()+(0), COLUMN()+(-2), 1))*INDIRECT(ADDRESS(ROW()+(0), COLUMN()+(-1), 1)), 2)</f>
        <v>82.62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8</v>
      </c>
      <c r="G35" s="12">
        <v>9.68</v>
      </c>
      <c r="H35" s="12">
        <f ca="1">ROUND(INDIRECT(ADDRESS(ROW()+(0), COLUMN()+(-2), 1))*INDIRECT(ADDRESS(ROW()+(0), COLUMN()+(-1), 1)), 2)</f>
        <v>77.44</v>
      </c>
    </row>
    <row r="36" spans="1:8" ht="13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3">
        <v>8</v>
      </c>
      <c r="G36" s="14">
        <v>1.48</v>
      </c>
      <c r="H36" s="14">
        <f ca="1">ROUND(INDIRECT(ADDRESS(ROW()+(0), COLUMN()+(-2), 1))*INDIRECT(ADDRESS(ROW()+(0), COLUMN()+(-1), 1)), 2)</f>
        <v>11.84</v>
      </c>
    </row>
    <row r="37" spans="1:8" ht="13.50" thickBot="1" customHeight="1">
      <c r="A37" s="15"/>
      <c r="B37" s="15"/>
      <c r="C37" s="15"/>
      <c r="D37" s="15"/>
      <c r="E37" s="15"/>
      <c r="F37" s="9" t="s">
        <v>93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3858.07</v>
      </c>
    </row>
    <row r="38" spans="1:8" ht="13.50" thickBot="1" customHeight="1">
      <c r="A38" s="15">
        <v>2</v>
      </c>
      <c r="B38" s="15"/>
      <c r="C38" s="15"/>
      <c r="D38" s="15"/>
      <c r="E38" s="18" t="s">
        <v>94</v>
      </c>
      <c r="F38" s="18"/>
      <c r="G38" s="15"/>
      <c r="H38" s="15"/>
    </row>
    <row r="39" spans="1:8" ht="13.50" thickBot="1" customHeight="1">
      <c r="A39" s="1" t="s">
        <v>95</v>
      </c>
      <c r="B39" s="1"/>
      <c r="C39" s="1"/>
      <c r="D39" s="10" t="s">
        <v>96</v>
      </c>
      <c r="E39" s="1" t="s">
        <v>97</v>
      </c>
      <c r="F39" s="11">
        <v>27.152</v>
      </c>
      <c r="G39" s="12">
        <v>22.74</v>
      </c>
      <c r="H39" s="12">
        <f ca="1">ROUND(INDIRECT(ADDRESS(ROW()+(0), COLUMN()+(-2), 1))*INDIRECT(ADDRESS(ROW()+(0), COLUMN()+(-1), 1)), 2)</f>
        <v>617.44</v>
      </c>
    </row>
    <row r="40" spans="1:8" ht="13.50" thickBot="1" customHeight="1">
      <c r="A40" s="1" t="s">
        <v>98</v>
      </c>
      <c r="B40" s="1"/>
      <c r="C40" s="1"/>
      <c r="D40" s="10" t="s">
        <v>99</v>
      </c>
      <c r="E40" s="1" t="s">
        <v>100</v>
      </c>
      <c r="F40" s="13">
        <v>25.892</v>
      </c>
      <c r="G40" s="14">
        <v>20.98</v>
      </c>
      <c r="H40" s="14">
        <f ca="1">ROUND(INDIRECT(ADDRESS(ROW()+(0), COLUMN()+(-2), 1))*INDIRECT(ADDRESS(ROW()+(0), COLUMN()+(-1), 1)), 2)</f>
        <v>543.21</v>
      </c>
    </row>
    <row r="41" spans="1:8" ht="13.50" thickBot="1" customHeight="1">
      <c r="A41" s="15"/>
      <c r="B41" s="15"/>
      <c r="C41" s="15"/>
      <c r="D41" s="15"/>
      <c r="E41" s="15"/>
      <c r="F41" s="9" t="s">
        <v>101</v>
      </c>
      <c r="G41" s="9"/>
      <c r="H41" s="17">
        <f ca="1">ROUND(SUM(INDIRECT(ADDRESS(ROW()+(-1), COLUMN()+(0), 1)),INDIRECT(ADDRESS(ROW()+(-2), COLUMN()+(0), 1))), 2)</f>
        <v>1160.65</v>
      </c>
    </row>
    <row r="42" spans="1:8" ht="13.50" thickBot="1" customHeight="1">
      <c r="A42" s="15">
        <v>3</v>
      </c>
      <c r="B42" s="15"/>
      <c r="C42" s="15"/>
      <c r="D42" s="15"/>
      <c r="E42" s="18" t="s">
        <v>102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103</v>
      </c>
      <c r="E43" s="19" t="s">
        <v>104</v>
      </c>
      <c r="F43" s="13">
        <v>2</v>
      </c>
      <c r="G43" s="14">
        <f ca="1">ROUND(SUM(INDIRECT(ADDRESS(ROW()+(-2), COLUMN()+(1), 1)),INDIRECT(ADDRESS(ROW()+(-6), COLUMN()+(1), 1))), 2)</f>
        <v>5018.72</v>
      </c>
      <c r="H43" s="14">
        <f ca="1">ROUND(INDIRECT(ADDRESS(ROW()+(0), COLUMN()+(-2), 1))*INDIRECT(ADDRESS(ROW()+(0), COLUMN()+(-1), 1))/100, 2)</f>
        <v>100.37</v>
      </c>
    </row>
    <row r="44" spans="1:8" ht="13.50" thickBot="1" customHeight="1">
      <c r="A44" s="21" t="s">
        <v>105</v>
      </c>
      <c r="B44" s="21"/>
      <c r="C44" s="21"/>
      <c r="D44" s="22"/>
      <c r="E44" s="23"/>
      <c r="F44" s="24" t="s">
        <v>106</v>
      </c>
      <c r="G44" s="25"/>
      <c r="H44" s="26">
        <f ca="1">ROUND(SUM(INDIRECT(ADDRESS(ROW()+(-1), COLUMN()+(0), 1)),INDIRECT(ADDRESS(ROW()+(-3), COLUMN()+(0), 1)),INDIRECT(ADDRESS(ROW()+(-7), COLUMN()+(0), 1))), 2)</f>
        <v>5119.09</v>
      </c>
    </row>
  </sheetData>
  <mergeCells count="4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F37:G37"/>
    <mergeCell ref="A38:C38"/>
    <mergeCell ref="E38:F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