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<sst xmlns="http://schemas.openxmlformats.org/spreadsheetml/2006/main" count="98" uniqueCount="98">
  <si>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</si>
  <si>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</si>
  <si>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</si>
  <si>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</si>
  <si>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Red eléctrica de distribución interior para local de 100 m², compuesta de: cuadro general de mando y protección; circuitos interiores con cableado bajo tubo protector de PVC flexible: 1 circuito para alumbrado, 1 circuito para tomas de corriente, 1 circuito para aire acondicionado, 1 circuito para alumbrado de emergencia, 1 circuito para cierre automatizado;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</si>
  <si>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</si>
  <si>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</si>
  <si>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</si>
  <si>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</si>
  <si>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</si>
  <si>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</si>
  <si>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</si>
  <si>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mt35cgm040g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</si>
  <si>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</si>
  <si>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+ 1 fila de 18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</si>
  <si>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</si>
  <si>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</si>
  <si>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</si>
  <si>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</si>
  <si>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</si>
  <si>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</si>
  <si>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</si>
  <si>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</si>
  <si>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</si>
  <si>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</si>
  <si>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</si>
  <si>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</si>
  <si>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</si>
  <si>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</si>
  <si>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</si>
  <si>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</si>
  <si>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</si>
  <si>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</si>
  <si>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</si>
  <si>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</si>
  <si>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</si>
  <si>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</si>
  <si>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</si>
  <si>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</si>
  <si>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</si>
  <si>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</si>
  <si>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</si>
  <si>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</si>
  <si>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</si>
  <si>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</si>
  <si>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</si>
  <si>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</si>
  <si>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</si>
  <si>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</si>
  <si>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</si>
  <si>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</si>
  <si>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</si>
  <si>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</si>
  <si>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</si>
  <si>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</si>
  <si>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</si>
  <si>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</si>
  <si>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</si>
  <si>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</si>
  <si>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</si>
  <si>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</si>
  <si>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</si>
  <si>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</si>
  <si>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</si>
  <si>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</si>
  <si>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</si>
  <si>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</si>
  <si>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</si>
  <si>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</si>
  <si>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mt33seg112a</t>
  </si>
  <si>
    <t xml:space="preserve">Ud</t>
  </si>
  <si>
    <t xml:space="preserve">Doble conmutador, gama básica, con tecla doble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</si>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</sst>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24.77</v>
      </c>
      <c r="H10" s="12">
        <f ca="1">ROUND(INDIRECT(ADDRESS(ROW()+(0), COLUMN()+(-2), 1))*INDIRECT(ADDRESS(ROW()+(0), COLUMN()+(-1), 1)), 2)</f>
        <v>24.77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12.43</v>
      </c>
      <c r="H14" s="12">
        <f ca="1">ROUND(INDIRECT(ADDRESS(ROW()+(0), COLUMN()+(-2), 1))*INDIRECT(ADDRESS(ROW()+(0), COLUMN()+(-1), 1)), 2)</f>
        <v>24.86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12.66</v>
      </c>
      <c r="H15" s="12">
        <f ca="1">ROUND(INDIRECT(ADDRESS(ROW()+(0), COLUMN()+(-2), 1))*INDIRECT(ADDRESS(ROW()+(0), COLUMN()+(-1), 1)), 2)</f>
        <v>25.32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76.36</v>
      </c>
      <c r="G17" s="12">
        <v>0.37</v>
      </c>
      <c r="H17" s="12">
        <f ca="1">ROUND(INDIRECT(ADDRESS(ROW()+(0), COLUMN()+(-2), 1))*INDIRECT(ADDRESS(ROW()+(0), COLUMN()+(-1), 1)), 2)</f>
        <v>28.25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25.73</v>
      </c>
      <c r="G18" s="12">
        <v>0.55</v>
      </c>
      <c r="H18" s="12">
        <f ca="1">ROUND(INDIRECT(ADDRESS(ROW()+(0), COLUMN()+(-2), 1))*INDIRECT(ADDRESS(ROW()+(0), COLUMN()+(-1), 1)), 2)</f>
        <v>14.15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</v>
      </c>
      <c r="G19" s="12">
        <v>1.79</v>
      </c>
      <c r="H19" s="12">
        <f ca="1">ROUND(INDIRECT(ADDRESS(ROW()+(0), COLUMN()+(-2), 1))*INDIRECT(ADDRESS(ROW()+(0), COLUMN()+(-1), 1)), 2)</f>
        <v>5.37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2.29</v>
      </c>
      <c r="H20" s="12">
        <f ca="1">ROUND(INDIRECT(ADDRESS(ROW()+(0), COLUMN()+(-2), 1))*INDIRECT(ADDRESS(ROW()+(0), COLUMN()+(-1), 1)), 2)</f>
        <v>2.29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10</v>
      </c>
      <c r="G21" s="12">
        <v>0.17</v>
      </c>
      <c r="H21" s="12">
        <f ca="1">ROUND(INDIRECT(ADDRESS(ROW()+(0), COLUMN()+(-2), 1))*INDIRECT(ADDRESS(ROW()+(0), COLUMN()+(-1), 1)), 2)</f>
        <v>1.7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7</v>
      </c>
      <c r="G22" s="12">
        <v>0.21</v>
      </c>
      <c r="H22" s="12">
        <f ca="1">ROUND(INDIRECT(ADDRESS(ROW()+(0), COLUMN()+(-2), 1))*INDIRECT(ADDRESS(ROW()+(0), COLUMN()+(-1), 1)), 2)</f>
        <v>1.47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276</v>
      </c>
      <c r="G23" s="12">
        <v>0.68</v>
      </c>
      <c r="H23" s="12">
        <f ca="1">ROUND(INDIRECT(ADDRESS(ROW()+(0), COLUMN()+(-2), 1))*INDIRECT(ADDRESS(ROW()+(0), COLUMN()+(-1), 1)), 2)</f>
        <v>187.68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155</v>
      </c>
      <c r="G24" s="12">
        <v>1.58</v>
      </c>
      <c r="H24" s="12">
        <f ca="1">ROUND(INDIRECT(ADDRESS(ROW()+(0), COLUMN()+(-2), 1))*INDIRECT(ADDRESS(ROW()+(0), COLUMN()+(-1), 1)), 2)</f>
        <v>244.9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5.84</v>
      </c>
      <c r="H25" s="12">
        <f ca="1">ROUND(INDIRECT(ADDRESS(ROW()+(0), COLUMN()+(-2), 1))*INDIRECT(ADDRESS(ROW()+(0), COLUMN()+(-1), 1)), 2)</f>
        <v>17.52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2">
        <v>8.98</v>
      </c>
      <c r="H26" s="12">
        <f ca="1">ROUND(INDIRECT(ADDRESS(ROW()+(0), COLUMN()+(-2), 1))*INDIRECT(ADDRESS(ROW()+(0), COLUMN()+(-1), 1)), 2)</f>
        <v>8.98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</v>
      </c>
      <c r="G27" s="12">
        <v>10.59</v>
      </c>
      <c r="H27" s="12">
        <f ca="1">ROUND(INDIRECT(ADDRESS(ROW()+(0), COLUMN()+(-2), 1))*INDIRECT(ADDRESS(ROW()+(0), COLUMN()+(-1), 1)), 2)</f>
        <v>31.77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6.22</v>
      </c>
      <c r="H28" s="12">
        <f ca="1">ROUND(INDIRECT(ADDRESS(ROW()+(0), COLUMN()+(-2), 1))*INDIRECT(ADDRESS(ROW()+(0), COLUMN()+(-1), 1)), 2)</f>
        <v>12.44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1</v>
      </c>
      <c r="G29" s="12">
        <v>11.16</v>
      </c>
      <c r="H29" s="12">
        <f ca="1">ROUND(INDIRECT(ADDRESS(ROW()+(0), COLUMN()+(-2), 1))*INDIRECT(ADDRESS(ROW()+(0), COLUMN()+(-1), 1)), 2)</f>
        <v>11.16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</v>
      </c>
      <c r="G30" s="12">
        <v>6.58</v>
      </c>
      <c r="H30" s="12">
        <f ca="1">ROUND(INDIRECT(ADDRESS(ROW()+(0), COLUMN()+(-2), 1))*INDIRECT(ADDRESS(ROW()+(0), COLUMN()+(-1), 1)), 2)</f>
        <v>6.58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1</v>
      </c>
      <c r="G31" s="12">
        <v>20.71</v>
      </c>
      <c r="H31" s="12">
        <f ca="1">ROUND(INDIRECT(ADDRESS(ROW()+(0), COLUMN()+(-2), 1))*INDIRECT(ADDRESS(ROW()+(0), COLUMN()+(-1), 1)), 2)</f>
        <v>20.71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</v>
      </c>
      <c r="G32" s="12">
        <v>6.22</v>
      </c>
      <c r="H32" s="12">
        <f ca="1">ROUND(INDIRECT(ADDRESS(ROW()+(0), COLUMN()+(-2), 1))*INDIRECT(ADDRESS(ROW()+(0), COLUMN()+(-1), 1)), 2)</f>
        <v>31.1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3">
        <v>3</v>
      </c>
      <c r="G33" s="14">
        <v>1.48</v>
      </c>
      <c r="H33" s="14">
        <f ca="1">ROUND(INDIRECT(ADDRESS(ROW()+(0), COLUMN()+(-2), 1))*INDIRECT(ADDRESS(ROW()+(0), COLUMN()+(-1), 1)), 2)</f>
        <v>4.44</v>
      </c>
    </row>
    <row r="34" spans="1:8" ht="13.50" thickBot="1" customHeight="1">
      <c r="A34" s="15"/>
      <c r="B34" s="15"/>
      <c r="C34" s="15"/>
      <c r="D34" s="15"/>
      <c r="E34" s="15"/>
      <c r="F34" s="9" t="s">
        <v>84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1040.34</v>
      </c>
    </row>
    <row r="35" spans="1:8" ht="13.50" thickBot="1" customHeight="1">
      <c r="A35" s="15">
        <v>2</v>
      </c>
      <c r="B35" s="15"/>
      <c r="C35" s="15"/>
      <c r="D35" s="15"/>
      <c r="E35" s="18" t="s">
        <v>85</v>
      </c>
      <c r="F35" s="18"/>
      <c r="G35" s="15"/>
      <c r="H35" s="15"/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8.589</v>
      </c>
      <c r="G36" s="12">
        <v>22.74</v>
      </c>
      <c r="H36" s="12">
        <f ca="1">ROUND(INDIRECT(ADDRESS(ROW()+(0), COLUMN()+(-2), 1))*INDIRECT(ADDRESS(ROW()+(0), COLUMN()+(-1), 1)), 2)</f>
        <v>195.31</v>
      </c>
    </row>
    <row r="37" spans="1:8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3">
        <v>8.119</v>
      </c>
      <c r="G37" s="14">
        <v>20.98</v>
      </c>
      <c r="H37" s="14">
        <f ca="1">ROUND(INDIRECT(ADDRESS(ROW()+(0), COLUMN()+(-2), 1))*INDIRECT(ADDRESS(ROW()+(0), COLUMN()+(-1), 1)), 2)</f>
        <v>170.34</v>
      </c>
    </row>
    <row r="38" spans="1:8" ht="13.50" thickBot="1" customHeight="1">
      <c r="A38" s="15"/>
      <c r="B38" s="15"/>
      <c r="C38" s="15"/>
      <c r="D38" s="15"/>
      <c r="E38" s="15"/>
      <c r="F38" s="9" t="s">
        <v>92</v>
      </c>
      <c r="G38" s="9"/>
      <c r="H38" s="17">
        <f ca="1">ROUND(SUM(INDIRECT(ADDRESS(ROW()+(-1), COLUMN()+(0), 1)),INDIRECT(ADDRESS(ROW()+(-2), COLUMN()+(0), 1))), 2)</f>
        <v>365.65</v>
      </c>
    </row>
    <row r="39" spans="1:8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94</v>
      </c>
      <c r="E40" s="19" t="s">
        <v>95</v>
      </c>
      <c r="F40" s="13">
        <v>2</v>
      </c>
      <c r="G40" s="14">
        <f ca="1">ROUND(SUM(INDIRECT(ADDRESS(ROW()+(-2), COLUMN()+(1), 1)),INDIRECT(ADDRESS(ROW()+(-6), COLUMN()+(1), 1))), 2)</f>
        <v>1405.99</v>
      </c>
      <c r="H40" s="14">
        <f ca="1">ROUND(INDIRECT(ADDRESS(ROW()+(0), COLUMN()+(-2), 1))*INDIRECT(ADDRESS(ROW()+(0), COLUMN()+(-1), 1))/100, 2)</f>
        <v>28.12</v>
      </c>
    </row>
    <row r="41" spans="1:8" ht="13.50" thickBot="1" customHeight="1">
      <c r="A41" s="21" t="s">
        <v>96</v>
      </c>
      <c r="B41" s="21"/>
      <c r="C41" s="21"/>
      <c r="D41" s="22"/>
      <c r="E41" s="23"/>
      <c r="F41" s="24" t="s">
        <v>97</v>
      </c>
      <c r="G41" s="25"/>
      <c r="H41" s="26">
        <f ca="1">ROUND(SUM(INDIRECT(ADDRESS(ROW()+(-1), COLUMN()+(0), 1)),INDIRECT(ADDRESS(ROW()+(-3), COLUMN()+(0), 1)),INDIRECT(ADDRESS(ROW()+(-7), COLUMN()+(0), 1))), 2)</f>
        <v>1434.11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