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<sst xmlns="http://schemas.openxmlformats.org/spreadsheetml/2006/main" count="64" uniqueCount="64">
  <si>
    <t xml:space="preserve"/>
  </si>
  <si>
    <t xml:space="preserve">IFA010</t>
  </si>
  <si>
    <t xml:space="preserve">Ud</t>
  </si>
  <si>
    <t xml:space="preserve">Acometida de abastecimiento de agua potable.</t>
  </si>
  <si>
    <r>
      <rPr>
        <sz val="8.25"/>
        <color rgb="FF000000"/>
        <rFont val="Arial"/>
        <family val="2"/>
      </rPr>
      <t xml:space="preserve">Acometida enterrada para abastecimiento de agua potable de 2 m de longitud, que une la red general de distribución de agua potable de la empresa suministradora con la instalación general del edificio, continua en todo su recorrido sin uniones o empalmes intermedios no registrables, formada por tubo de polietileno PE 100, de 110 mm de diámetro exterior, PN=10 atm y 6,6 mm de espesor, colocada sobre lecho de arena de 15 cm de espesor, en el fondo de la zanja previamente excavada, debidamente compactada y nivelada con pisón vibrante de guiado manual, relleno lateral compactando hasta los riñones y posterior relleno con la misma arena hasta 10 cm por encima de la generatriz superior de la tubería; collarín de toma en carga colocado sobre la red general de distribución que sirve de enlace entre la acometida y la red; llave de corte de esfera de de diámetro con mando de cuadradillo colocada mediante unión, situada junto a la edificación, fuera de los límites de la propiedad, alojada en arqueta prefabricada de polipropileno de 55x55x55 cm, colocada sobre solera de hormigón en masa HM-20/P/20/X0 de 15 cm de espesor. Incluso hormigón en masa HM-20/P/20/X0 para la posterior reposición del firme existente, accesorios y piezas especiales. El precio no incluye la excavación ni el relleno principal.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</si>
  <si>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</si>
  <si>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</si>
  <si>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</si>
  <si>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</si>
  <si>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</si>
  <si>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</si>
  <si>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</si>
  <si>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mt10hmf010tLc</t>
  </si>
  <si>
    <t xml:space="preserve">m³</t>
  </si>
  <si>
    <t xml:space="preserve">Hormigón HM-20/P/20/X0, fabricado en central.</t>
  </si>
  <si>
    <t xml:space="preserve">mt01ara010a</t>
  </si>
  <si>
    <t xml:space="preserve">m³</t>
  </si>
  <si>
    <t xml:space="preserve">Arena con granulometría de 0 a 5 mm de diámetro, limpia.</t>
  </si>
  <si>
    <t xml:space="preserve">mt37www110o</t>
  </si>
  <si>
    <t xml:space="preserve">Ud</t>
  </si>
  <si>
    <t xml:space="preserve">Collarín de toma en carga, de fundición dúctil con recubrimiento de resina epoxi, para tubos de polietileno o de PVC de 200 mm de diámetro exterior, con toma para conexión embridada de 4" de diámetro, PN=16 atm, con juntas elásticas de EPDM.</t>
  </si>
  <si>
    <t xml:space="preserve">mt37tpa011i</t>
  </si>
  <si>
    <t xml:space="preserve">m</t>
  </si>
  <si>
    <t xml:space="preserve">Acometida de polietileno PE 100, de 110 mm de diámetro exterior, PN=10 atm y 6,6 mm de espesor, según UNE-EN 12201-2, incluso accesorios de conexión y piezas especiales.</t>
  </si>
  <si>
    <t xml:space="preserve">mt11arp100c</t>
  </si>
  <si>
    <t xml:space="preserve">Ud</t>
  </si>
  <si>
    <t xml:space="preserve">Arqueta de polipropileno, 55x55x55 cm.</t>
  </si>
  <si>
    <t xml:space="preserve">mt11arp050i</t>
  </si>
  <si>
    <t xml:space="preserve">Ud</t>
  </si>
  <si>
    <t xml:space="preserve">Tapa de PVC, para arquetas de fontanería de 55x55 cm, con cierre hermético al paso de los olores mefíticos.</t>
  </si>
  <si>
    <t xml:space="preserve">mt37sve030m</t>
  </si>
  <si>
    <t xml:space="preserve">Ud</t>
  </si>
  <si>
    <t xml:space="preserve">Válvula de esfera de latón niquelado para roscar de 4", con mando de cuadradillo.</t>
  </si>
  <si>
    <t xml:space="preserve">Subtotal materiales:</t>
  </si>
  <si>
    <t xml:space="preserve">Equipo y maquinaria</t>
  </si>
  <si>
    <t xml:space="preserve">mq05pdm010a</t>
  </si>
  <si>
    <t xml:space="preserve">h</t>
  </si>
  <si>
    <t xml:space="preserve">Compresor portátil eléctrico 2 m³/min de caudal.</t>
  </si>
  <si>
    <t xml:space="preserve">mq05mai030</t>
  </si>
  <si>
    <t xml:space="preserve">h</t>
  </si>
  <si>
    <t xml:space="preserve">Martillo neumático.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</si>
  <si>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</si>
  <si>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</si>
  <si>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</si>
  <si>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</si>
  <si>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</si>
  <si>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</si>
  <si>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</si>
  <si>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</si>
  <si>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</si>
  <si>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</si>
  <si>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</si>
  <si>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</si>
  <si>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</si>
  <si>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</si>
  <si>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</si>
  <si>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</si>
  <si>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</si>
  <si>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</si>
  <si>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</si>
  <si>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</si>
  <si>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</si>
  <si>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70,81€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</si>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</sst>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02" customWidth="1"/>
    <col min="4" max="4" width="7.65" customWidth="1"/>
    <col min="5" max="5" width="67.49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0.305</v>
      </c>
      <c r="G10" s="12">
        <v>81.8</v>
      </c>
      <c r="H10" s="12">
        <f ca="1">ROUND(INDIRECT(ADDRESS(ROW()+(0), COLUMN()+(-2), 1))*INDIRECT(ADDRESS(ROW()+(0), COLUMN()+(-1), 1)), 2)</f>
        <v>24.95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0.269</v>
      </c>
      <c r="G11" s="12">
        <v>14.3</v>
      </c>
      <c r="H11" s="12">
        <f ca="1">ROUND(INDIRECT(ADDRESS(ROW()+(0), COLUMN()+(-2), 1))*INDIRECT(ADDRESS(ROW()+(0), COLUMN()+(-1), 1)), 2)</f>
        <v>3.85</v>
      </c>
    </row>
    <row r="12" spans="1:8" ht="45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672.21</v>
      </c>
      <c r="H12" s="12">
        <f ca="1">ROUND(INDIRECT(ADDRESS(ROW()+(0), COLUMN()+(-2), 1))*INDIRECT(ADDRESS(ROW()+(0), COLUMN()+(-1), 1)), 2)</f>
        <v>672.21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2</v>
      </c>
      <c r="G13" s="12">
        <v>13.27</v>
      </c>
      <c r="H13" s="12">
        <f ca="1">ROUND(INDIRECT(ADDRESS(ROW()+(0), COLUMN()+(-2), 1))*INDIRECT(ADDRESS(ROW()+(0), COLUMN()+(-1), 1)), 2)</f>
        <v>26.54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165</v>
      </c>
      <c r="H14" s="12">
        <f ca="1">ROUND(INDIRECT(ADDRESS(ROW()+(0), COLUMN()+(-2), 1))*INDIRECT(ADDRESS(ROW()+(0), COLUMN()+(-1), 1)), 2)</f>
        <v>165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194.06</v>
      </c>
      <c r="H15" s="12">
        <f ca="1">ROUND(INDIRECT(ADDRESS(ROW()+(0), COLUMN()+(-2), 1))*INDIRECT(ADDRESS(ROW()+(0), COLUMN()+(-1), 1)), 2)</f>
        <v>194.06</v>
      </c>
    </row>
    <row r="16" spans="1:8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1</v>
      </c>
      <c r="G16" s="14">
        <v>180.23</v>
      </c>
      <c r="H16" s="14">
        <f ca="1">ROUND(INDIRECT(ADDRESS(ROW()+(0), COLUMN()+(-2), 1))*INDIRECT(ADDRESS(ROW()+(0), COLUMN()+(-1), 1)), 2)</f>
        <v>180.23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1266.84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0.42</v>
      </c>
      <c r="G19" s="12">
        <v>4.27</v>
      </c>
      <c r="H19" s="12">
        <f ca="1">ROUND(INDIRECT(ADDRESS(ROW()+(0), COLUMN()+(-2), 1))*INDIRECT(ADDRESS(ROW()+(0), COLUMN()+(-1), 1)), 2)</f>
        <v>1.79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0.42</v>
      </c>
      <c r="G20" s="12">
        <v>4.57</v>
      </c>
      <c r="H20" s="12">
        <f ca="1">ROUND(INDIRECT(ADDRESS(ROW()+(0), COLUMN()+(-2), 1))*INDIRECT(ADDRESS(ROW()+(0), COLUMN()+(-1), 1)), 2)</f>
        <v>1.92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3">
        <v>0.412</v>
      </c>
      <c r="G21" s="14">
        <v>3.92</v>
      </c>
      <c r="H21" s="14">
        <f ca="1">ROUND(INDIRECT(ADDRESS(ROW()+(0), COLUMN()+(-2), 1))*INDIRECT(ADDRESS(ROW()+(0), COLUMN()+(-1), 1)), 2)</f>
        <v>1.62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1)),INDIRECT(ADDRESS(ROW()+(-3), COLUMN()+(0), 1))), 2)</f>
        <v>5.33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"/>
      <c r="D24" s="10" t="s">
        <v>47</v>
      </c>
      <c r="E24" s="1" t="s">
        <v>48</v>
      </c>
      <c r="F24" s="11">
        <v>0.94</v>
      </c>
      <c r="G24" s="12">
        <v>22.13</v>
      </c>
      <c r="H24" s="12">
        <f ca="1">ROUND(INDIRECT(ADDRESS(ROW()+(0), COLUMN()+(-2), 1))*INDIRECT(ADDRESS(ROW()+(0), COLUMN()+(-1), 1)), 2)</f>
        <v>20.8</v>
      </c>
    </row>
    <row r="25" spans="1:8" ht="13.50" thickBot="1" customHeight="1">
      <c r="A25" s="1" t="s">
        <v>49</v>
      </c>
      <c r="B25" s="1"/>
      <c r="C25" s="1"/>
      <c r="D25" s="10" t="s">
        <v>50</v>
      </c>
      <c r="E25" s="1" t="s">
        <v>51</v>
      </c>
      <c r="F25" s="11">
        <v>0.805</v>
      </c>
      <c r="G25" s="12">
        <v>20.78</v>
      </c>
      <c r="H25" s="12">
        <f ca="1">ROUND(INDIRECT(ADDRESS(ROW()+(0), COLUMN()+(-2), 1))*INDIRECT(ADDRESS(ROW()+(0), COLUMN()+(-1), 1)), 2)</f>
        <v>16.73</v>
      </c>
    </row>
    <row r="26" spans="1:8" ht="13.50" thickBot="1" customHeight="1">
      <c r="A26" s="1" t="s">
        <v>52</v>
      </c>
      <c r="B26" s="1"/>
      <c r="C26" s="1"/>
      <c r="D26" s="10" t="s">
        <v>53</v>
      </c>
      <c r="E26" s="1" t="s">
        <v>54</v>
      </c>
      <c r="F26" s="11">
        <v>1.19</v>
      </c>
      <c r="G26" s="12">
        <v>22.74</v>
      </c>
      <c r="H26" s="12">
        <f ca="1">ROUND(INDIRECT(ADDRESS(ROW()+(0), COLUMN()+(-2), 1))*INDIRECT(ADDRESS(ROW()+(0), COLUMN()+(-1), 1)), 2)</f>
        <v>27.06</v>
      </c>
    </row>
    <row r="27" spans="1:8" ht="13.50" thickBot="1" customHeight="1">
      <c r="A27" s="1" t="s">
        <v>55</v>
      </c>
      <c r="B27" s="1"/>
      <c r="C27" s="1"/>
      <c r="D27" s="10" t="s">
        <v>56</v>
      </c>
      <c r="E27" s="1" t="s">
        <v>57</v>
      </c>
      <c r="F27" s="13">
        <v>1.19</v>
      </c>
      <c r="G27" s="14">
        <v>20.98</v>
      </c>
      <c r="H27" s="14">
        <f ca="1">ROUND(INDIRECT(ADDRESS(ROW()+(0), COLUMN()+(-2), 1))*INDIRECT(ADDRESS(ROW()+(0), COLUMN()+(-1), 1)), 2)</f>
        <v>24.97</v>
      </c>
    </row>
    <row r="28" spans="1:8" ht="13.50" thickBot="1" customHeight="1">
      <c r="A28" s="15"/>
      <c r="B28" s="15"/>
      <c r="C28" s="15"/>
      <c r="D28" s="15"/>
      <c r="E28" s="15"/>
      <c r="F28" s="9" t="s">
        <v>58</v>
      </c>
      <c r="G28" s="9"/>
      <c r="H28" s="17">
        <f ca="1">ROUND(SUM(INDIRECT(ADDRESS(ROW()+(-1), COLUMN()+(0), 1)),INDIRECT(ADDRESS(ROW()+(-2), COLUMN()+(0), 1)),INDIRECT(ADDRESS(ROW()+(-3), COLUMN()+(0), 1)),INDIRECT(ADDRESS(ROW()+(-4), COLUMN()+(0), 1))), 2)</f>
        <v>89.56</v>
      </c>
    </row>
    <row r="29" spans="1:8" ht="13.50" thickBot="1" customHeight="1">
      <c r="A29" s="15">
        <v>4</v>
      </c>
      <c r="B29" s="15"/>
      <c r="C29" s="15"/>
      <c r="D29" s="15"/>
      <c r="E29" s="18" t="s">
        <v>59</v>
      </c>
      <c r="F29" s="18"/>
      <c r="G29" s="15"/>
      <c r="H29" s="15"/>
    </row>
    <row r="30" spans="1:8" ht="13.50" thickBot="1" customHeight="1">
      <c r="A30" s="19"/>
      <c r="B30" s="19"/>
      <c r="C30" s="19"/>
      <c r="D30" s="20" t="s">
        <v>60</v>
      </c>
      <c r="E30" s="19" t="s">
        <v>61</v>
      </c>
      <c r="F30" s="13">
        <v>4</v>
      </c>
      <c r="G30" s="14">
        <f ca="1">ROUND(SUM(INDIRECT(ADDRESS(ROW()+(-2), COLUMN()+(1), 1)),INDIRECT(ADDRESS(ROW()+(-8), COLUMN()+(1), 1)),INDIRECT(ADDRESS(ROW()+(-13), COLUMN()+(1), 1))), 2)</f>
        <v>1361.73</v>
      </c>
      <c r="H30" s="14">
        <f ca="1">ROUND(INDIRECT(ADDRESS(ROW()+(0), COLUMN()+(-2), 1))*INDIRECT(ADDRESS(ROW()+(0), COLUMN()+(-1), 1))/100, 2)</f>
        <v>54.47</v>
      </c>
    </row>
    <row r="31" spans="1:8" ht="13.50" thickBot="1" customHeight="1">
      <c r="A31" s="21" t="s">
        <v>62</v>
      </c>
      <c r="B31" s="21"/>
      <c r="C31" s="21"/>
      <c r="D31" s="22"/>
      <c r="E31" s="23"/>
      <c r="F31" s="24" t="s">
        <v>63</v>
      </c>
      <c r="G31" s="25"/>
      <c r="H31" s="26">
        <f ca="1">ROUND(SUM(INDIRECT(ADDRESS(ROW()+(-1), COLUMN()+(0), 1)),INDIRECT(ADDRESS(ROW()+(-3), COLUMN()+(0), 1)),INDIRECT(ADDRESS(ROW()+(-9), COLUMN()+(0), 1)),INDIRECT(ADDRESS(ROW()+(-14), COLUMN()+(0), 1))), 2)</f>
        <v>1416.2</v>
      </c>
    </row>
  </sheetData>
  <mergeCells count="3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A22:C22"/>
    <mergeCell ref="F22:G22"/>
    <mergeCell ref="A23:C23"/>
    <mergeCell ref="E23:F23"/>
    <mergeCell ref="A24:C24"/>
    <mergeCell ref="A25:C25"/>
    <mergeCell ref="A26:C26"/>
    <mergeCell ref="A27:C27"/>
    <mergeCell ref="A28:C28"/>
    <mergeCell ref="F28:G28"/>
    <mergeCell ref="A29:C29"/>
    <mergeCell ref="E29:F29"/>
    <mergeCell ref="A30:C30"/>
    <mergeCell ref="A31:E31"/>
    <mergeCell ref="F31:G31"/>
  </mergeCells>
  <pageMargins left="0.147638" right="0.147638" top="0.206693" bottom="0.206693" header="0.0" footer="0.0"/>
  <pageSetup paperSize="9" orientation="portrait"/>
  <rowBreaks count="0" manualBreakCount="0">
    </rowBreaks>
</worksheet>
</file>