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<sst xmlns="http://schemas.openxmlformats.org/spreadsheetml/2006/main" count="35" uniqueCount="35">
  <si>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</si>
  <si>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IFD010</t>
  </si>
  <si>
    <t xml:space="preserve">Ud</t>
  </si>
  <si>
    <t xml:space="preserve">Grupo de presión para edificios.</t>
  </si>
  <si>
    <r>
      <rPr>
        <sz val="8.25"/>
        <color rgb="FF000000"/>
        <rFont val="Arial"/>
        <family val="2"/>
      </rPr>
      <t xml:space="preserve">Grupo de presión, formado por 3 bombas centrífugas de 5 etapas, horizontales, ejecución monobloc, no autoaspirantes, con carcasa, rodetes, difusores y todas las piezas en contacto con el medio de impulsión de acero inoxidable, cierre mecánico independiente del sentido de giro, motores con una potencia nominal total de 2,25 kW, 2850 r.p.m. nominales, alimentación trifásica (400V/50Hz), protección IP54, aislamiento clase F, vaso de expansión de membrana de 8 l, válvulas de corte y antirretorno, presostato, manómetro, sensor de presión, colector de aspiración y colector de impulsión de acero inoxidable, bancada, amortiguadores antivibración, unidad de regulación electrónica con interruptor principal, interruptor de mando manual-0-automático por bomba, pilotos de indicación de falta de agua y funcionamiento/avería por bomba, contactos libres de tensión para la indicación general de funcionamiento y de fallos, relés de disparo para guardamotor y protección contra funcionamiento en seco. Incluso tubos entre los distintos elementos y accesorios. Totalmente montado, conexionado y puesto en marcha por la empresa instaladora para la comprobación de su correcto funcionamiento. Sin incluir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</si>
  <si>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</si>
  <si>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</si>
  <si>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</si>
  <si>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</si>
  <si>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</si>
  <si>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</si>
  <si>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</si>
  <si>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mt37bcw190aiaa</t>
  </si>
  <si>
    <t xml:space="preserve">Ud</t>
  </si>
  <si>
    <t xml:space="preserve">Grupo de presión, formado por 3 bombas centrífugas de 5 etapas, horizontales, ejecución monobloc, no autoaspirantes, con carcasa, rodetes, difusores y todas las piezas en contacto con el medio de impulsión de acero inoxidable, cierre mecánico independiente del sentido de giro, motores con una potencia nominal total de 2,25 kW, 2850 r.p.m. nominales, alimentación trifásica (400V/50Hz), protección IP54, aislamiento clase F, vaso de expansión de membrana de 8 l, válvulas de corte y antirretorno, presostato, manómetro, sensor de presión, colector de aspiración y colector de impulsión de acero inoxidable, bancada, amortiguadores antivibración, unidad de regulación electrónica con interruptor principal, interruptor de mando manual-0-automático por bomba, pilotos de indicación de falta de agua y funcionamiento/avería por bomba, contactos libres de tensión para la indicación general de funcionamiento y de fallos, relés de disparo para guardamotor y protección contra funcionamiento en seco.</t>
  </si>
  <si>
    <t xml:space="preserve">mt37www040b</t>
  </si>
  <si>
    <t xml:space="preserve">Ud</t>
  </si>
  <si>
    <t xml:space="preserve">Manguito antivibración, de goma, con bridas DN 40 mm, para una presión máxima de trabajo de 10 bar.</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</si>
  <si>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</si>
  <si>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</si>
  <si>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</si>
  <si>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</si>
  <si>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</si>
  <si>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</si>
  <si>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</si>
  <si>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</si>
  <si>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</si>
  <si>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</si>
  <si>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</si>
  <si>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</si>
  <si>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</si>
  <si>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</si>
  <si>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</si>
  <si>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5.601,33€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</si>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</sst>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2.21" customWidth="1"/>
    <col min="4" max="4" width="7.65" customWidth="1"/>
    <col min="5" max="5" width="69.0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4888.8</v>
      </c>
      <c r="H10" s="12">
        <f ca="1">ROUND(INDIRECT(ADDRESS(ROW()+(0), COLUMN()+(-2), 1))*INDIRECT(ADDRESS(ROW()+(0), COLUMN()+(-1), 1)), 2)</f>
        <v>4888.8</v>
      </c>
    </row>
    <row r="11" spans="1:8" ht="24.00" thickBot="1" customHeight="1">
      <c r="A11" s="1" t="s">
        <v>15</v>
      </c>
      <c r="B11" s="1"/>
      <c r="C11" s="1"/>
      <c r="D11" s="10" t="s">
        <v>16</v>
      </c>
      <c r="E11" s="1" t="s">
        <v>17</v>
      </c>
      <c r="F11" s="11">
        <v>1</v>
      </c>
      <c r="G11" s="12">
        <v>34.65</v>
      </c>
      <c r="H11" s="12">
        <f ca="1">ROUND(INDIRECT(ADDRESS(ROW()+(0), COLUMN()+(-2), 1))*INDIRECT(ADDRESS(ROW()+(0), COLUMN()+(-1), 1)), 2)</f>
        <v>34.65</v>
      </c>
    </row>
    <row r="12" spans="1:8" ht="13.50" thickBot="1" customHeight="1">
      <c r="A12" s="1" t="s">
        <v>18</v>
      </c>
      <c r="B12" s="1"/>
      <c r="C12" s="1"/>
      <c r="D12" s="10" t="s">
        <v>19</v>
      </c>
      <c r="E12" s="1" t="s">
        <v>20</v>
      </c>
      <c r="F12" s="13">
        <v>1</v>
      </c>
      <c r="G12" s="14">
        <v>1.4</v>
      </c>
      <c r="H12" s="14">
        <f ca="1">ROUND(INDIRECT(ADDRESS(ROW()+(0), COLUMN()+(-2), 1))*INDIRECT(ADDRESS(ROW()+(0), COLUMN()+(-1), 1)), 2)</f>
        <v>1.4</v>
      </c>
    </row>
    <row r="13" spans="1:8" ht="13.50" thickBot="1" customHeight="1">
      <c r="A13" s="15"/>
      <c r="B13" s="15"/>
      <c r="C13" s="15"/>
      <c r="D13" s="15"/>
      <c r="E13" s="15"/>
      <c r="F13" s="9" t="s">
        <v>21</v>
      </c>
      <c r="G13" s="9"/>
      <c r="H13" s="17">
        <f ca="1">ROUND(SUM(INDIRECT(ADDRESS(ROW()+(-1), COLUMN()+(0), 1)),INDIRECT(ADDRESS(ROW()+(-2), COLUMN()+(0), 1)),INDIRECT(ADDRESS(ROW()+(-3), COLUMN()+(0), 1))), 2)</f>
        <v>4924.85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4.7</v>
      </c>
      <c r="G15" s="12">
        <v>22.74</v>
      </c>
      <c r="H15" s="12">
        <f ca="1">ROUND(INDIRECT(ADDRESS(ROW()+(0), COLUMN()+(-2), 1))*INDIRECT(ADDRESS(ROW()+(0), COLUMN()+(-1), 1)), 2)</f>
        <v>106.88</v>
      </c>
    </row>
    <row r="16" spans="1:8" ht="13.50" thickBot="1" customHeight="1">
      <c r="A16" s="1" t="s">
        <v>26</v>
      </c>
      <c r="B16" s="1"/>
      <c r="C16" s="1"/>
      <c r="D16" s="10" t="s">
        <v>27</v>
      </c>
      <c r="E16" s="1" t="s">
        <v>28</v>
      </c>
      <c r="F16" s="13">
        <v>2.35</v>
      </c>
      <c r="G16" s="14">
        <v>20.98</v>
      </c>
      <c r="H16" s="14">
        <f ca="1">ROUND(INDIRECT(ADDRESS(ROW()+(0), COLUMN()+(-2), 1))*INDIRECT(ADDRESS(ROW()+(0), COLUMN()+(-1), 1)), 2)</f>
        <v>49.3</v>
      </c>
    </row>
    <row r="17" spans="1:8" ht="13.50" thickBot="1" customHeight="1">
      <c r="A17" s="15"/>
      <c r="B17" s="15"/>
      <c r="C17" s="15"/>
      <c r="D17" s="15"/>
      <c r="E17" s="15"/>
      <c r="F17" s="9" t="s">
        <v>29</v>
      </c>
      <c r="G17" s="9"/>
      <c r="H17" s="17">
        <f ca="1">ROUND(SUM(INDIRECT(ADDRESS(ROW()+(-1), COLUMN()+(0), 1)),INDIRECT(ADDRESS(ROW()+(-2), COLUMN()+(0), 1))), 2)</f>
        <v>156.18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4</v>
      </c>
      <c r="G19" s="14">
        <f ca="1">ROUND(SUM(INDIRECT(ADDRESS(ROW()+(-2), COLUMN()+(1), 1)),INDIRECT(ADDRESS(ROW()+(-6), COLUMN()+(1), 1))), 2)</f>
        <v>5081.03</v>
      </c>
      <c r="H19" s="14">
        <f ca="1">ROUND(INDIRECT(ADDRESS(ROW()+(0), COLUMN()+(-2), 1))*INDIRECT(ADDRESS(ROW()+(0), COLUMN()+(-1), 1))/100, 2)</f>
        <v>203.24</v>
      </c>
    </row>
    <row r="20" spans="1:8" ht="13.50" thickBot="1" customHeight="1">
      <c r="A20" s="21" t="s">
        <v>33</v>
      </c>
      <c r="B20" s="21"/>
      <c r="C20" s="21"/>
      <c r="D20" s="22"/>
      <c r="E20" s="23"/>
      <c r="F20" s="24" t="s">
        <v>34</v>
      </c>
      <c r="G20" s="25"/>
      <c r="H20" s="26">
        <f ca="1">ROUND(SUM(INDIRECT(ADDRESS(ROW()+(-1), COLUMN()+(0), 1)),INDIRECT(ADDRESS(ROW()+(-3), COLUMN()+(0), 1)),INDIRECT(ADDRESS(ROW()+(-7), COLUMN()+(0), 1))), 2)</f>
        <v>5284.27</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