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<sst xmlns="http://schemas.openxmlformats.org/spreadsheetml/2006/main" count="35" uniqueCount="35">
  <si>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</si>
  <si>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LCN012</t>
  </si>
  <si>
    <t xml:space="preserve">Ud</t>
  </si>
  <si>
    <t xml:space="preserve">Ventana para tejados "VELUX".</t>
  </si>
  <si>
    <r>
      <rPr>
        <sz val="8.25"/>
        <color rgb="FF000000"/>
        <rFont val="Arial"/>
        <family val="2"/>
      </rPr>
      <t xml:space="preserve">Ventana de cubierta, modelo GGL CK01 2068 "VELUX", con apertura giratoria de accionamiento manual mediante barra de maniobra, de 55x70 cm, realizada en madera laminada de pino nórdico con tratamiento fungicida, acabado pintado, color blanco, con pintura acrílica en base acuosa resistente a los rayos UV, con doble acristalamiento Aislamiento Térmico (68) (vidrio interior laminar de 3+3 mm, dos cámaras de aire rellenas de gas argón de 12 mm, vidrio intermedio Float de 3 mm, vidrio exterior templado de 4 mm con recubrimiento aislante y separador de acero inoxidable), en tejado de perfil ondulado de teja, fibrocemento o materiales similares, con pendientes de 15° a 90°, con cerco de estanqueidad de aluminio, modelo EDW CK01 0000.</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</si>
  <si>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</si>
  <si>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</si>
  <si>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</si>
  <si>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</si>
  <si>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</si>
  <si>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</si>
  <si>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</si>
  <si>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mt22vtg012aba</t>
  </si>
  <si>
    <t xml:space="preserve">Ud</t>
  </si>
  <si>
    <t xml:space="preserve">Ventana de cubierta, modelo GGL CK01 2068 "VELUX", con apertura giratoria de accionamiento manual mediante barra de maniobra, de 55x70 cm, realizada en madera laminada de pino nórdico con tratamiento fungicida, acabado pintado, color blanco, con pintura acrílica en base acuosa resistente a los rayos UV, con doble acristalamiento Aislamiento Térmico (68) (vidrio interior laminar de 3+3 mm, dos cámaras de aire rellenas de gas argón de 12 mm, vidrio intermedio Float de 3 mm, vidrio exterior templado de 4 mm con recubrimiento aislante y separador de acero inoxidable), aleta de ventilación con filtro de aire, marco y hoja con doble junta de hermeticidad y bisagras de fricción de acero cromatizado.</t>
  </si>
  <si>
    <t xml:space="preserve">mt22vtw100ca</t>
  </si>
  <si>
    <t xml:space="preserve">Ud</t>
  </si>
  <si>
    <t xml:space="preserve">Premarco de acero galvanizado con aislamiento de espuma de poliuretano, canal superior de drenaje y lámina impermeable perimetral BFX 1000, para ventana de cubierta, modelo BDX 2000 CK01 "VELUX", de 55x70 cm, para tejado con pendiente superior a 15°.</t>
  </si>
  <si>
    <t xml:space="preserve">mt22vtw010caa</t>
  </si>
  <si>
    <t xml:space="preserve">Ud</t>
  </si>
  <si>
    <t xml:space="preserve">Cerco de estanqueidad de aluminio para ventana de cubierta, modelo EDW CK01 0000 "VELUX", de 55x70 cm, color gris, para tejado de perfil ondulado de teja, fibrocemento o materiales similares con pendiente superior a 15°.</t>
  </si>
  <si>
    <t xml:space="preserve">Subtotal materiales:</t>
  </si>
  <si>
    <t xml:space="preserve">Mano de obra</t>
  </si>
  <si>
    <t xml:space="preserve">mo011</t>
  </si>
  <si>
    <t xml:space="preserve">h</t>
  </si>
  <si>
    <t xml:space="preserve">Oficial 1ª montador.</t>
  </si>
  <si>
    <t xml:space="preserve">mo080</t>
  </si>
  <si>
    <t xml:space="preserve">h</t>
  </si>
  <si>
    <t xml:space="preserve">Ayudante montador.</t>
  </si>
  <si>
    <t xml:space="preserve">Subtotal mano de obra:</t>
  </si>
  <si>
    <t xml:space="preserve">Costes directos complementarios</t>
  </si>
  <si>
    <t xml:space="preserve">%</t>
  </si>
  <si>
    <t xml:space="preserve">Costes directos complementarios</t>
  </si>
  <si>
    <t xml:space="preserve">Coste de mantenimiento decenal: 211,68€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</si>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</sst>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7.99" customWidth="1"/>
    <col min="4" max="4" width="72.25" customWidth="1"/>
    <col min="5" max="5" width="13.60" customWidth="1"/>
    <col min="6" max="6" width="10.3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97.50" thickBot="1" customHeight="1">
      <c r="A10" s="1" t="s">
        <v>12</v>
      </c>
      <c r="B10" s="1"/>
      <c r="C10" s="10" t="s">
        <v>13</v>
      </c>
      <c r="D10" s="1" t="s">
        <v>14</v>
      </c>
      <c r="E10" s="11">
        <v>1</v>
      </c>
      <c r="F10" s="12">
        <v>405</v>
      </c>
      <c r="G10" s="12">
        <f ca="1">ROUND(INDIRECT(ADDRESS(ROW()+(0), COLUMN()+(-2), 1))*INDIRECT(ADDRESS(ROW()+(0), COLUMN()+(-1), 1)), 2)</f>
        <v>405</v>
      </c>
    </row>
    <row r="11" spans="1:7" ht="45.00" thickBot="1" customHeight="1">
      <c r="A11" s="1" t="s">
        <v>15</v>
      </c>
      <c r="B11" s="1"/>
      <c r="C11" s="10" t="s">
        <v>16</v>
      </c>
      <c r="D11" s="1" t="s">
        <v>17</v>
      </c>
      <c r="E11" s="11">
        <v>1</v>
      </c>
      <c r="F11" s="12">
        <v>62</v>
      </c>
      <c r="G11" s="12">
        <f ca="1">ROUND(INDIRECT(ADDRESS(ROW()+(0), COLUMN()+(-2), 1))*INDIRECT(ADDRESS(ROW()+(0), COLUMN()+(-1), 1)), 2)</f>
        <v>62</v>
      </c>
    </row>
    <row r="12" spans="1:7" ht="34.50" thickBot="1" customHeight="1">
      <c r="A12" s="1" t="s">
        <v>18</v>
      </c>
      <c r="B12" s="1"/>
      <c r="C12" s="10" t="s">
        <v>19</v>
      </c>
      <c r="D12" s="1" t="s">
        <v>20</v>
      </c>
      <c r="E12" s="13">
        <v>1</v>
      </c>
      <c r="F12" s="14">
        <v>96</v>
      </c>
      <c r="G12" s="14">
        <f ca="1">ROUND(INDIRECT(ADDRESS(ROW()+(0), COLUMN()+(-2), 1))*INDIRECT(ADDRESS(ROW()+(0), COLUMN()+(-1), 1)), 2)</f>
        <v>96</v>
      </c>
    </row>
    <row r="13" spans="1:7" ht="13.50" thickBot="1" customHeight="1">
      <c r="A13" s="15"/>
      <c r="B13" s="15"/>
      <c r="C13" s="15"/>
      <c r="D13" s="15"/>
      <c r="E13" s="9" t="s">
        <v>21</v>
      </c>
      <c r="F13" s="9"/>
      <c r="G13" s="17">
        <f ca="1">ROUND(SUM(INDIRECT(ADDRESS(ROW()+(-1), COLUMN()+(0), 1)),INDIRECT(ADDRESS(ROW()+(-2), COLUMN()+(0), 1)),INDIRECT(ADDRESS(ROW()+(-3), COLUMN()+(0), 1))), 2)</f>
        <v>563</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0.9</v>
      </c>
      <c r="F15" s="12">
        <v>22.74</v>
      </c>
      <c r="G15" s="12">
        <f ca="1">ROUND(INDIRECT(ADDRESS(ROW()+(0), COLUMN()+(-2), 1))*INDIRECT(ADDRESS(ROW()+(0), COLUMN()+(-1), 1)), 2)</f>
        <v>20.47</v>
      </c>
    </row>
    <row r="16" spans="1:7" ht="13.50" thickBot="1" customHeight="1">
      <c r="A16" s="1" t="s">
        <v>26</v>
      </c>
      <c r="B16" s="1"/>
      <c r="C16" s="10" t="s">
        <v>27</v>
      </c>
      <c r="D16" s="1" t="s">
        <v>28</v>
      </c>
      <c r="E16" s="13">
        <v>0.45</v>
      </c>
      <c r="F16" s="14">
        <v>21.02</v>
      </c>
      <c r="G16" s="14">
        <f ca="1">ROUND(INDIRECT(ADDRESS(ROW()+(0), COLUMN()+(-2), 1))*INDIRECT(ADDRESS(ROW()+(0), COLUMN()+(-1), 1)), 2)</f>
        <v>9.46</v>
      </c>
    </row>
    <row r="17" spans="1:7" ht="13.50" thickBot="1" customHeight="1">
      <c r="A17" s="15"/>
      <c r="B17" s="15"/>
      <c r="C17" s="15"/>
      <c r="D17" s="15"/>
      <c r="E17" s="9" t="s">
        <v>29</v>
      </c>
      <c r="F17" s="9"/>
      <c r="G17" s="17">
        <f ca="1">ROUND(SUM(INDIRECT(ADDRESS(ROW()+(-1), COLUMN()+(0), 1)),INDIRECT(ADDRESS(ROW()+(-2), COLUMN()+(0), 1))), 2)</f>
        <v>29.93</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592.93</v>
      </c>
      <c r="G19" s="14">
        <f ca="1">ROUND(INDIRECT(ADDRESS(ROW()+(0), COLUMN()+(-2), 1))*INDIRECT(ADDRESS(ROW()+(0), COLUMN()+(-1), 1))/100, 2)</f>
        <v>11.86</v>
      </c>
    </row>
    <row r="20" spans="1:7" ht="13.50" thickBot="1" customHeight="1">
      <c r="A20" s="21" t="s">
        <v>33</v>
      </c>
      <c r="B20" s="21"/>
      <c r="C20" s="22"/>
      <c r="D20" s="23"/>
      <c r="E20" s="24" t="s">
        <v>34</v>
      </c>
      <c r="F20" s="25"/>
      <c r="G20" s="26">
        <f ca="1">ROUND(SUM(INDIRECT(ADDRESS(ROW()+(-1), COLUMN()+(0), 1)),INDIRECT(ADDRESS(ROW()+(-3), COLUMN()+(0), 1)),INDIRECT(ADDRESS(ROW()+(-7), COLUMN()+(0), 1))), 2)</f>
        <v>604.79</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