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<sst xmlns="http://schemas.openxmlformats.org/spreadsheetml/2006/main" count="77" uniqueCount="77">
  <si>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</si>
  <si>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</si>
  <si>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</si>
  <si>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</si>
  <si>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95 (70-35) MW "PLADUR", de 105 mm de espesor, con nivel de calidad del acabado Q2, formado por placa de yeso laminado tipo estándar de 12,5 mm de espesor, formando sándwich con una placa tipo estándar de 12,5 mm de espesor, atornilladas directamente a una estructura autoportante de acero galvanizado formada por canales horizontales, sólidamente fijados al suelo y al techo y montantes verticales de 70 mm y 0,6 mm de espesor con una modulación de 400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</si>
  <si>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</si>
  <si>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</si>
  <si>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</si>
  <si>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</si>
  <si>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</si>
  <si>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</si>
  <si>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</si>
  <si>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mt12pfp010ad</t>
  </si>
  <si>
    <t xml:space="preserve">m</t>
  </si>
  <si>
    <t xml:space="preserve">Canal C 70/30 "PLADUR", de 70 mm de anchura, de acero galvanizado Z1 (Z140), según UNE-EN 14195.</t>
  </si>
  <si>
    <t xml:space="preserve">mt12pfp020d</t>
  </si>
  <si>
    <t xml:space="preserve">m</t>
  </si>
  <si>
    <t xml:space="preserve">Montante M 70/35 "PLADUR", de 70 mm de anchura, de acero galvanizado Z1 (Z140), según UNE-EN 14195.</t>
  </si>
  <si>
    <t xml:space="preserve">mt12pip020a</t>
  </si>
  <si>
    <t xml:space="preserve">m</t>
  </si>
  <si>
    <t xml:space="preserve">Banda estanca autoadhesiva de espuma de poliuretano de celdas cerradas "PLADUR", de 3 mm de espesor y 70 mm de anchura, resistencia térmica 0,10 m²K/W, conductividad térmica 0,034 W/(mK).</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</si>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</sst>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1.53</v>
      </c>
      <c r="I10" s="12">
        <f ca="1">ROUND(INDIRECT(ADDRESS(ROW()+(0), COLUMN()+(-3), 1))*INDIRECT(ADDRESS(ROW()+(0), COLUMN()+(-1), 1)), 2)</f>
        <v>1.45</v>
      </c>
    </row>
    <row r="11" spans="1:9" ht="24.00" thickBot="1" customHeight="1">
      <c r="A11" s="1" t="s">
        <v>15</v>
      </c>
      <c r="B11" s="1"/>
      <c r="C11" s="10" t="s">
        <v>16</v>
      </c>
      <c r="D11" s="1" t="s">
        <v>17</v>
      </c>
      <c r="E11" s="1"/>
      <c r="F11" s="11">
        <v>3.5</v>
      </c>
      <c r="G11" s="11"/>
      <c r="H11" s="12">
        <v>1.86</v>
      </c>
      <c r="I11" s="12">
        <f ca="1">ROUND(INDIRECT(ADDRESS(ROW()+(0), COLUMN()+(-3), 1))*INDIRECT(ADDRESS(ROW()+(0), COLUMN()+(-1), 1)), 2)</f>
        <v>6.51</v>
      </c>
    </row>
    <row r="12" spans="1:9" ht="34.50" thickBot="1" customHeight="1">
      <c r="A12" s="1" t="s">
        <v>18</v>
      </c>
      <c r="B12" s="1"/>
      <c r="C12" s="10" t="s">
        <v>19</v>
      </c>
      <c r="D12" s="1" t="s">
        <v>20</v>
      </c>
      <c r="E12" s="1"/>
      <c r="F12" s="11">
        <v>1.72</v>
      </c>
      <c r="G12" s="11"/>
      <c r="H12" s="12">
        <v>0.33</v>
      </c>
      <c r="I12" s="12">
        <f ca="1">ROUND(INDIRECT(ADDRESS(ROW()+(0), COLUMN()+(-3), 1))*INDIRECT(ADDRESS(ROW()+(0), COLUMN()+(-1), 1)), 2)</f>
        <v>0.57</v>
      </c>
    </row>
    <row r="13" spans="1:9" ht="34.50" thickBot="1" customHeight="1">
      <c r="A13" s="1" t="s">
        <v>21</v>
      </c>
      <c r="B13" s="1"/>
      <c r="C13" s="10" t="s">
        <v>22</v>
      </c>
      <c r="D13" s="1" t="s">
        <v>23</v>
      </c>
      <c r="E13" s="1"/>
      <c r="F13" s="11">
        <v>2.1</v>
      </c>
      <c r="G13" s="11"/>
      <c r="H13" s="12">
        <v>5.17</v>
      </c>
      <c r="I13" s="12">
        <f ca="1">ROUND(INDIRECT(ADDRESS(ROW()+(0), COLUMN()+(-3), 1))*INDIRECT(ADDRESS(ROW()+(0), COLUMN()+(-1), 1)), 2)</f>
        <v>10.86</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0.255</v>
      </c>
      <c r="G22" s="11"/>
      <c r="H22" s="12">
        <v>22.74</v>
      </c>
      <c r="I22" s="12">
        <f ca="1">ROUND(INDIRECT(ADDRESS(ROW()+(0), COLUMN()+(-3), 1))*INDIRECT(ADDRESS(ROW()+(0), COLUMN()+(-1), 1)), 2)</f>
        <v>5.8</v>
      </c>
    </row>
    <row r="23" spans="1:9" ht="13.50" thickBot="1" customHeight="1">
      <c r="A23" s="1" t="s">
        <v>47</v>
      </c>
      <c r="B23" s="1"/>
      <c r="C23" s="10" t="s">
        <v>48</v>
      </c>
      <c r="D23" s="1" t="s">
        <v>49</v>
      </c>
      <c r="E23" s="1"/>
      <c r="F23" s="13">
        <v>0.255</v>
      </c>
      <c r="G23" s="13"/>
      <c r="H23" s="14">
        <v>21.02</v>
      </c>
      <c r="I23" s="14">
        <f ca="1">ROUND(INDIRECT(ADDRESS(ROW()+(0), COLUMN()+(-3), 1))*INDIRECT(ADDRESS(ROW()+(0), COLUMN()+(-1), 1)), 2)</f>
        <v>5.36</v>
      </c>
    </row>
    <row r="24" spans="1:9" ht="13.50" thickBot="1" customHeight="1">
      <c r="A24" s="15"/>
      <c r="B24" s="15"/>
      <c r="C24" s="15"/>
      <c r="D24" s="15"/>
      <c r="E24" s="15"/>
      <c r="F24" s="9" t="s">
        <v>50</v>
      </c>
      <c r="G24" s="9"/>
      <c r="H24" s="9"/>
      <c r="I24" s="17">
        <f ca="1">ROUND(SUM(INDIRECT(ADDRESS(ROW()+(-1), COLUMN()+(0), 1)),INDIRECT(ADDRESS(ROW()+(-2), COLUMN()+(0), 1))), 2)</f>
        <v>11.16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31.76</v>
      </c>
      <c r="I26" s="14">
        <f ca="1">ROUND(INDIRECT(ADDRESS(ROW()+(0), COLUMN()+(-3), 1))*INDIRECT(ADDRESS(ROW()+(0), COLUMN()+(-1), 1))/100, 2)</f>
        <v>0.64</v>
      </c>
    </row>
    <row r="27" spans="1:9" ht="13.50" thickBot="1" customHeight="1">
      <c r="A27" s="21" t="s">
        <v>54</v>
      </c>
      <c r="B27" s="21"/>
      <c r="C27" s="22"/>
      <c r="D27" s="23"/>
      <c r="E27" s="23"/>
      <c r="F27" s="24" t="s">
        <v>55</v>
      </c>
      <c r="G27" s="24"/>
      <c r="H27" s="25"/>
      <c r="I27" s="26">
        <f ca="1">ROUND(SUM(INDIRECT(ADDRESS(ROW()+(-1), COLUMN()+(0), 1)),INDIRECT(ADDRESS(ROW()+(-3), COLUMN()+(0), 1)),INDIRECT(ADDRESS(ROW()+(-7), COLUMN()+(0), 1))), 2)</f>
        <v>32.4</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