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<sst xmlns="http://schemas.openxmlformats.org/spreadsheetml/2006/main" count="77" uniqueCount="77">
  <si>
    <t xml:space="preserve"/>
  </si>
  <si>
    <t xml:space="preserve">RRY105</t>
  </si>
  <si>
    <t xml:space="preserve">m²</t>
  </si>
  <si>
    <t xml:space="preserve">Trasdosado autoportante de placas de yeso laminado. Sistema "PLADUR".</t>
  </si>
  <si>
    <r>
      <rPr>
        <sz val="8.25"/>
        <color rgb="FF000000"/>
        <rFont val="Arial"/>
        <family val="2"/>
      </rPr>
      <t xml:space="preserve">Trasdosado autoportante, sistema 95 (70-35) MW "PLADUR", de 105 mm de espesor, con nivel de calidad del acabado Q2, formado por placa de yeso laminado tipo estándar de 12,5 mm de espesor, formando sándwich con una placa tipo estándar de 12,5 mm de espesor, atornilladas directamente a una estructura autoportante de acero galvanizado formada por canales horizontales, sólidamente fijados al suelo y al techo y montantes verticales de 70 mm y 0,6 mm de espesor con una modulación de 400 mm y con disposición normal "N", montados sobre canales junto al paramento vertical creando una cámara de aire de 10 mm de espesor mínimo. Incluso banda estanca autoadhesiva "PLADUR"; fijaciones para el anclaje de canales y montantes metálicos; tornillería para la fijación de las placas; cinta microperforada de papel con refuerzo metálico "PLADUR" y pasta de secado en polvo JN "PLADUR", cinta microperforada de papel "PLADUR". El precio incluye la resolución de encuentros y puntos singulares, pero no incluye el aislamiento a colocar entre las placas y el paramento.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</si>
  <si>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</si>
  <si>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</si>
  <si>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</si>
  <si>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</si>
  <si>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</si>
  <si>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</si>
  <si>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</si>
  <si>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mt12pfp010ad</t>
  </si>
  <si>
    <t xml:space="preserve">m</t>
  </si>
  <si>
    <t xml:space="preserve">Canal C 70/30 "PLADUR", de 70 mm de anchura, de acero galvanizado Z1 (Z140), según UNE-EN 14195.</t>
  </si>
  <si>
    <t xml:space="preserve">mt12pfp020d</t>
  </si>
  <si>
    <t xml:space="preserve">m</t>
  </si>
  <si>
    <t xml:space="preserve">Montante M 70/35 "PLADUR", de 70 mm de anchura, de acero galvanizado Z1 (Z140), según UNE-EN 14195.</t>
  </si>
  <si>
    <t xml:space="preserve">mt12pip020a</t>
  </si>
  <si>
    <t xml:space="preserve">m</t>
  </si>
  <si>
    <t xml:space="preserve">Banda estanca autoadhesiva de espuma de poliuretano de celdas cerradas "PLADUR", de 3 mm de espesor y 70 mm de anchura, resistencia térmica 0,10 m²K/W, conductividad térmica 0,034 W/(mK).</t>
  </si>
  <si>
    <t xml:space="preserve">mt12psp010aaa</t>
  </si>
  <si>
    <t xml:space="preserve">m²</t>
  </si>
  <si>
    <t xml:space="preserve">Placa de yeso laminado A / UNE-EN 520 - 1200 / 3200 / 12,5 / con los bordes longitudinales afinados, estándar N "PLADUR", Euroclase A2-s1, d0 de reacción al fuego, según UNE-EN 13501-1.</t>
  </si>
  <si>
    <t xml:space="preserve">mt12ptp010ch</t>
  </si>
  <si>
    <t xml:space="preserve">Ud</t>
  </si>
  <si>
    <t xml:space="preserve">Tornillo autoperforante de acero cincado, MM 3,5x9,5 "PLADUR", de cabeza redonda y punta de broca; para la unión de perfiles metálicos de hasta 2,25 mm de espesor.</t>
  </si>
  <si>
    <t xml:space="preserve">mt12ptp010ag</t>
  </si>
  <si>
    <t xml:space="preserve">Ud</t>
  </si>
  <si>
    <t xml:space="preserve">Tornillo autorroscante de acero revestido con fosfatos, PM 3,5x25 "PLADUR", con cabeza de trompeta y punta afilada; para la fijación de placas de yeso laminado a perfiles metálicos de hasta 0,75 mm de espesor.</t>
  </si>
  <si>
    <t xml:space="preserve">mt12ptp010af</t>
  </si>
  <si>
    <t xml:space="preserve">Ud</t>
  </si>
  <si>
    <t xml:space="preserve">Tornillo autorroscante de acero revestido con fosfatos, PM 3,5x35 "PLADUR", con cabeza de trompeta y punta afilada; para la fijación de placas de yeso laminado a perfiles metálicos de hasta 0,75 mm de espesor.</t>
  </si>
  <si>
    <t xml:space="preserve">mt12pep010pa</t>
  </si>
  <si>
    <t xml:space="preserve">kg</t>
  </si>
  <si>
    <t xml:space="preserve">Pasta de secado en polvo JN "PLADUR", 3A, color blanco, Euroclase A2-s1, d0 de reacción al fuego, según UNE-EN 13501-1, rango de temperatura de trabajo de 5 a 35°C, para aplicación manual con cinta de juntas, según UNE-EN 13963.</t>
  </si>
  <si>
    <t xml:space="preserve">mt12pip010aa</t>
  </si>
  <si>
    <t xml:space="preserve">m</t>
  </si>
  <si>
    <t xml:space="preserve">Cinta microperforada de papel "PLADUR", de 51 mm de anchura y 0,215 mm de espesor, según UNE-EN 13963.</t>
  </si>
  <si>
    <t xml:space="preserve">mt12pip010ea</t>
  </si>
  <si>
    <t xml:space="preserve">m</t>
  </si>
  <si>
    <t xml:space="preserve">Cinta microperforada de papel con refuerzo metálico "PLADUR", de 50 mm de anchura y 0,215 mm de espesor, según UNE-EN 14353.</t>
  </si>
  <si>
    <t xml:space="preserve">Subtotal materiales:</t>
  </si>
  <si>
    <t xml:space="preserve">Mano de obra</t>
  </si>
  <si>
    <t xml:space="preserve">mo053</t>
  </si>
  <si>
    <t xml:space="preserve">h</t>
  </si>
  <si>
    <t xml:space="preserve">Oficial 1ª montador de prefabricados interiores.</t>
  </si>
  <si>
    <t xml:space="preserve">mo100</t>
  </si>
  <si>
    <t xml:space="preserve">h</t>
  </si>
  <si>
    <t xml:space="preserve">Ayudante montador de prefabricados interiores.</t>
  </si>
  <si>
    <t xml:space="preserve">Subtotal mano de obra:</t>
  </si>
  <si>
    <t xml:space="preserve">Costes directos complementarios</t>
  </si>
  <si>
    <t xml:space="preserve">%</t>
  </si>
  <si>
    <t xml:space="preserve">Costes directos complementarios</t>
  </si>
  <si>
    <t xml:space="preserve">Coste de mantenimiento decenal: 3,56€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</si>
  <si>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</si>
  <si>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</si>
  <si>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</si>
  <si>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</si>
  <si>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</si>
  <si>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</si>
  <si>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</si>
  <si>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Perfilería metálica para particiones, muros y techos en placas de yeso laminado. Definiciones requisitos y métodos de ensayo</t>
  </si>
  <si>
    <t xml:space="preserve">EN  14195:2005/AC:2006</t>
  </si>
  <si>
    <t xml:space="preserve">EN  520:2004+A1:2009</t>
  </si>
  <si>
    <t xml:space="preserve">3/4</t>
  </si>
  <si>
    <t xml:space="preserve">Placas de yeso laminado. Definiciones, especificaciones y métodos de ensayo.</t>
  </si>
  <si>
    <t xml:space="preserve">EN  13963:2005</t>
  </si>
  <si>
    <t xml:space="preserve">3/4</t>
  </si>
  <si>
    <t xml:space="preserve">Material de juntas para placas de yeso laminado. Definiciones, especificaciones y métodos de ensayo.</t>
  </si>
  <si>
    <t xml:space="preserve">EN  13963:2005/AC:2006</t>
  </si>
  <si>
    <t xml:space="preserve">EN  14353:2007+A1:2010</t>
  </si>
  <si>
    <t xml:space="preserve">3/4</t>
  </si>
  <si>
    <t xml:space="preserve">Guardavivos y perfiles metálicos para placas de yeso laminado. Definiciones, especificaciones y métodos de ensayo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</si>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</sst>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82" customWidth="1"/>
    <col min="4" max="4" width="70.21" customWidth="1"/>
    <col min="5" max="5" width="3.23" customWidth="1"/>
    <col min="6" max="6" width="9.69" customWidth="1"/>
    <col min="7" max="7" width="4.42" customWidth="1"/>
    <col min="8" max="8" width="9.86" customWidth="1"/>
    <col min="9" max="9" width="9.01" customWidth="1"/>
  </cols>
  <sheetData>
    <row r="1" spans="1:1" ht="2.25" thickBot="1" customHeight="1">
      <c r="A1" s="1" t="s">
        <v>0</v>
      </c>
      <c r="B1" s="1"/>
      <c r="C1" s="1"/>
      <c r="D1" s="1"/>
      <c r="E1" s="1"/>
      <c r="F1" s="1"/>
      <c r="G1" s="1"/>
      <c r="H1" s="1"/>
      <c r="I1" s="1"/>
    </row>
    <row r="3" spans="1:9" ht="13.50" thickBot="1" customHeight="1">
      <c r="A3" s="2" t="s">
        <v>1</v>
      </c>
      <c r="B3" s="3" t="s">
        <v>2</v>
      </c>
      <c r="C3" s="2" t="s">
        <v>3</v>
      </c>
      <c r="D3" s="2"/>
      <c r="E3" s="2"/>
      <c r="F3" s="2"/>
      <c r="G3" s="2"/>
      <c r="H3" s="2"/>
      <c r="I3" s="2"/>
    </row>
    <row r="5" spans="1:9" ht="97.50" thickBot="1" customHeight="1">
      <c r="A5" s="5" t="s">
        <v>4</v>
      </c>
      <c r="B5" s="5"/>
      <c r="C5" s="5"/>
      <c r="D5" s="5"/>
      <c r="E5" s="5"/>
      <c r="F5" s="5"/>
      <c r="G5" s="5"/>
      <c r="H5" s="5"/>
      <c r="I5" s="5"/>
    </row>
    <row r="8" spans="1:9" ht="24.00" thickBot="1" customHeight="1">
      <c r="A8" s="6" t="s">
        <v>5</v>
      </c>
      <c r="B8" s="6"/>
      <c r="C8" s="6" t="s">
        <v>6</v>
      </c>
      <c r="D8" s="6" t="s">
        <v>7</v>
      </c>
      <c r="E8" s="6"/>
      <c r="F8" s="7" t="s">
        <v>8</v>
      </c>
      <c r="G8" s="7"/>
      <c r="H8" s="7" t="s">
        <v>9</v>
      </c>
      <c r="I8" s="7" t="s">
        <v>10</v>
      </c>
    </row>
    <row r="9" spans="1:9" ht="13.50" thickBot="1" customHeight="1">
      <c r="A9" s="8">
        <v>1</v>
      </c>
      <c r="B9" s="8"/>
      <c r="C9" s="8"/>
      <c r="D9" s="9" t="s">
        <v>11</v>
      </c>
      <c r="E9" s="9"/>
      <c r="F9" s="9"/>
      <c r="G9" s="9"/>
      <c r="H9" s="8"/>
      <c r="I9" s="8"/>
    </row>
    <row r="10" spans="1:9" ht="24.00" thickBot="1" customHeight="1">
      <c r="A10" s="1" t="s">
        <v>12</v>
      </c>
      <c r="B10" s="1"/>
      <c r="C10" s="10" t="s">
        <v>13</v>
      </c>
      <c r="D10" s="1" t="s">
        <v>14</v>
      </c>
      <c r="E10" s="1"/>
      <c r="F10" s="11">
        <v>0.95</v>
      </c>
      <c r="G10" s="11"/>
      <c r="H10" s="12">
        <v>1.53</v>
      </c>
      <c r="I10" s="12">
        <f ca="1">ROUND(INDIRECT(ADDRESS(ROW()+(0), COLUMN()+(-3), 1))*INDIRECT(ADDRESS(ROW()+(0), COLUMN()+(-1), 1)), 2)</f>
        <v>1.45</v>
      </c>
    </row>
    <row r="11" spans="1:9" ht="24.00" thickBot="1" customHeight="1">
      <c r="A11" s="1" t="s">
        <v>15</v>
      </c>
      <c r="B11" s="1"/>
      <c r="C11" s="10" t="s">
        <v>16</v>
      </c>
      <c r="D11" s="1" t="s">
        <v>17</v>
      </c>
      <c r="E11" s="1"/>
      <c r="F11" s="11">
        <v>3.5</v>
      </c>
      <c r="G11" s="11"/>
      <c r="H11" s="12">
        <v>1.86</v>
      </c>
      <c r="I11" s="12">
        <f ca="1">ROUND(INDIRECT(ADDRESS(ROW()+(0), COLUMN()+(-3), 1))*INDIRECT(ADDRESS(ROW()+(0), COLUMN()+(-1), 1)), 2)</f>
        <v>6.51</v>
      </c>
    </row>
    <row r="12" spans="1:9" ht="34.50" thickBot="1" customHeight="1">
      <c r="A12" s="1" t="s">
        <v>18</v>
      </c>
      <c r="B12" s="1"/>
      <c r="C12" s="10" t="s">
        <v>19</v>
      </c>
      <c r="D12" s="1" t="s">
        <v>20</v>
      </c>
      <c r="E12" s="1"/>
      <c r="F12" s="11">
        <v>1.72</v>
      </c>
      <c r="G12" s="11"/>
      <c r="H12" s="12">
        <v>0.33</v>
      </c>
      <c r="I12" s="12">
        <f ca="1">ROUND(INDIRECT(ADDRESS(ROW()+(0), COLUMN()+(-3), 1))*INDIRECT(ADDRESS(ROW()+(0), COLUMN()+(-1), 1)), 2)</f>
        <v>0.57</v>
      </c>
    </row>
    <row r="13" spans="1:9" ht="34.50" thickBot="1" customHeight="1">
      <c r="A13" s="1" t="s">
        <v>21</v>
      </c>
      <c r="B13" s="1"/>
      <c r="C13" s="10" t="s">
        <v>22</v>
      </c>
      <c r="D13" s="1" t="s">
        <v>23</v>
      </c>
      <c r="E13" s="1"/>
      <c r="F13" s="11">
        <v>2.1</v>
      </c>
      <c r="G13" s="11"/>
      <c r="H13" s="12">
        <v>5.17</v>
      </c>
      <c r="I13" s="12">
        <f ca="1">ROUND(INDIRECT(ADDRESS(ROW()+(0), COLUMN()+(-3), 1))*INDIRECT(ADDRESS(ROW()+(0), COLUMN()+(-1), 1)), 2)</f>
        <v>10.86</v>
      </c>
    </row>
    <row r="14" spans="1:9" ht="24.00" thickBot="1" customHeight="1">
      <c r="A14" s="1" t="s">
        <v>24</v>
      </c>
      <c r="B14" s="1"/>
      <c r="C14" s="10" t="s">
        <v>25</v>
      </c>
      <c r="D14" s="1" t="s">
        <v>26</v>
      </c>
      <c r="E14" s="1"/>
      <c r="F14" s="11">
        <v>3</v>
      </c>
      <c r="G14" s="11"/>
      <c r="H14" s="12">
        <v>0.01</v>
      </c>
      <c r="I14" s="12">
        <f ca="1">ROUND(INDIRECT(ADDRESS(ROW()+(0), COLUMN()+(-3), 1))*INDIRECT(ADDRESS(ROW()+(0), COLUMN()+(-1), 1)), 2)</f>
        <v>0.03</v>
      </c>
    </row>
    <row r="15" spans="1:9" ht="34.50" thickBot="1" customHeight="1">
      <c r="A15" s="1" t="s">
        <v>27</v>
      </c>
      <c r="B15" s="1"/>
      <c r="C15" s="10" t="s">
        <v>28</v>
      </c>
      <c r="D15" s="1" t="s">
        <v>29</v>
      </c>
      <c r="E15" s="1"/>
      <c r="F15" s="11">
        <v>11</v>
      </c>
      <c r="G15" s="11"/>
      <c r="H15" s="12">
        <v>0.01</v>
      </c>
      <c r="I15" s="12">
        <f ca="1">ROUND(INDIRECT(ADDRESS(ROW()+(0), COLUMN()+(-3), 1))*INDIRECT(ADDRESS(ROW()+(0), COLUMN()+(-1), 1)), 2)</f>
        <v>0.11</v>
      </c>
    </row>
    <row r="16" spans="1:9" ht="34.50" thickBot="1" customHeight="1">
      <c r="A16" s="1" t="s">
        <v>30</v>
      </c>
      <c r="B16" s="1"/>
      <c r="C16" s="10" t="s">
        <v>31</v>
      </c>
      <c r="D16" s="1" t="s">
        <v>32</v>
      </c>
      <c r="E16" s="1"/>
      <c r="F16" s="11">
        <v>21</v>
      </c>
      <c r="G16" s="11"/>
      <c r="H16" s="12">
        <v>0.01</v>
      </c>
      <c r="I16" s="12">
        <f ca="1">ROUND(INDIRECT(ADDRESS(ROW()+(0), COLUMN()+(-3), 1))*INDIRECT(ADDRESS(ROW()+(0), COLUMN()+(-1), 1)), 2)</f>
        <v>0.21</v>
      </c>
    </row>
    <row r="17" spans="1:9" ht="34.50" thickBot="1" customHeight="1">
      <c r="A17" s="1" t="s">
        <v>33</v>
      </c>
      <c r="B17" s="1"/>
      <c r="C17" s="10" t="s">
        <v>34</v>
      </c>
      <c r="D17" s="1" t="s">
        <v>35</v>
      </c>
      <c r="E17" s="1"/>
      <c r="F17" s="11">
        <v>0.792</v>
      </c>
      <c r="G17" s="11"/>
      <c r="H17" s="12">
        <v>0.89</v>
      </c>
      <c r="I17" s="12">
        <f ca="1">ROUND(INDIRECT(ADDRESS(ROW()+(0), COLUMN()+(-3), 1))*INDIRECT(ADDRESS(ROW()+(0), COLUMN()+(-1), 1)), 2)</f>
        <v>0.7</v>
      </c>
    </row>
    <row r="18" spans="1:9" ht="24.00" thickBot="1" customHeight="1">
      <c r="A18" s="1" t="s">
        <v>36</v>
      </c>
      <c r="B18" s="1"/>
      <c r="C18" s="10" t="s">
        <v>37</v>
      </c>
      <c r="D18" s="1" t="s">
        <v>38</v>
      </c>
      <c r="E18" s="1"/>
      <c r="F18" s="11">
        <v>2.6</v>
      </c>
      <c r="G18" s="11"/>
      <c r="H18" s="12">
        <v>0.04</v>
      </c>
      <c r="I18" s="12">
        <f ca="1">ROUND(INDIRECT(ADDRESS(ROW()+(0), COLUMN()+(-3), 1))*INDIRECT(ADDRESS(ROW()+(0), COLUMN()+(-1), 1)), 2)</f>
        <v>0.1</v>
      </c>
    </row>
    <row r="19" spans="1:9" ht="24.00" thickBot="1" customHeight="1">
      <c r="A19" s="1" t="s">
        <v>39</v>
      </c>
      <c r="B19" s="1"/>
      <c r="C19" s="10" t="s">
        <v>40</v>
      </c>
      <c r="D19" s="1" t="s">
        <v>41</v>
      </c>
      <c r="E19" s="1"/>
      <c r="F19" s="13">
        <v>0.15</v>
      </c>
      <c r="G19" s="13"/>
      <c r="H19" s="14">
        <v>0.38</v>
      </c>
      <c r="I19" s="14">
        <f ca="1">ROUND(INDIRECT(ADDRESS(ROW()+(0), COLUMN()+(-3), 1))*INDIRECT(ADDRESS(ROW()+(0), COLUMN()+(-1), 1)), 2)</f>
        <v>0.06</v>
      </c>
    </row>
    <row r="20" spans="1:9" ht="13.50" thickBot="1" customHeight="1">
      <c r="A20" s="15"/>
      <c r="B20" s="15"/>
      <c r="C20" s="15"/>
      <c r="D20" s="15"/>
      <c r="E20" s="15"/>
      <c r="F20" s="9" t="s">
        <v>42</v>
      </c>
      <c r="G20" s="9"/>
      <c r="H20" s="9"/>
      <c r="I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20.6</v>
      </c>
    </row>
    <row r="21" spans="1:9" ht="13.50" thickBot="1" customHeight="1">
      <c r="A21" s="15">
        <v>2</v>
      </c>
      <c r="B21" s="15"/>
      <c r="C21" s="15"/>
      <c r="D21" s="18" t="s">
        <v>43</v>
      </c>
      <c r="E21" s="18"/>
      <c r="F21" s="18"/>
      <c r="G21" s="18"/>
      <c r="H21" s="15"/>
      <c r="I21" s="15"/>
    </row>
    <row r="22" spans="1:9" ht="13.50" thickBot="1" customHeight="1">
      <c r="A22" s="1" t="s">
        <v>44</v>
      </c>
      <c r="B22" s="1"/>
      <c r="C22" s="10" t="s">
        <v>45</v>
      </c>
      <c r="D22" s="1" t="s">
        <v>46</v>
      </c>
      <c r="E22" s="1"/>
      <c r="F22" s="11">
        <v>0.255</v>
      </c>
      <c r="G22" s="11"/>
      <c r="H22" s="12">
        <v>22.74</v>
      </c>
      <c r="I22" s="12">
        <f ca="1">ROUND(INDIRECT(ADDRESS(ROW()+(0), COLUMN()+(-3), 1))*INDIRECT(ADDRESS(ROW()+(0), COLUMN()+(-1), 1)), 2)</f>
        <v>5.8</v>
      </c>
    </row>
    <row r="23" spans="1:9" ht="13.50" thickBot="1" customHeight="1">
      <c r="A23" s="1" t="s">
        <v>47</v>
      </c>
      <c r="B23" s="1"/>
      <c r="C23" s="10" t="s">
        <v>48</v>
      </c>
      <c r="D23" s="1" t="s">
        <v>49</v>
      </c>
      <c r="E23" s="1"/>
      <c r="F23" s="13">
        <v>0.255</v>
      </c>
      <c r="G23" s="13"/>
      <c r="H23" s="14">
        <v>21.02</v>
      </c>
      <c r="I23" s="14">
        <f ca="1">ROUND(INDIRECT(ADDRESS(ROW()+(0), COLUMN()+(-3), 1))*INDIRECT(ADDRESS(ROW()+(0), COLUMN()+(-1), 1)), 2)</f>
        <v>5.36</v>
      </c>
    </row>
    <row r="24" spans="1:9" ht="13.50" thickBot="1" customHeight="1">
      <c r="A24" s="15"/>
      <c r="B24" s="15"/>
      <c r="C24" s="15"/>
      <c r="D24" s="15"/>
      <c r="E24" s="15"/>
      <c r="F24" s="9" t="s">
        <v>50</v>
      </c>
      <c r="G24" s="9"/>
      <c r="H24" s="9"/>
      <c r="I24" s="17">
        <f ca="1">ROUND(SUM(INDIRECT(ADDRESS(ROW()+(-1), COLUMN()+(0), 1)),INDIRECT(ADDRESS(ROW()+(-2), COLUMN()+(0), 1))), 2)</f>
        <v>11.16</v>
      </c>
    </row>
    <row r="25" spans="1:9" ht="13.50" thickBot="1" customHeight="1">
      <c r="A25" s="15">
        <v>3</v>
      </c>
      <c r="B25" s="15"/>
      <c r="C25" s="15"/>
      <c r="D25" s="18" t="s">
        <v>51</v>
      </c>
      <c r="E25" s="18"/>
      <c r="F25" s="18"/>
      <c r="G25" s="18"/>
      <c r="H25" s="15"/>
      <c r="I25" s="15"/>
    </row>
    <row r="26" spans="1:9" ht="13.50" thickBot="1" customHeight="1">
      <c r="A26" s="19"/>
      <c r="B26" s="19"/>
      <c r="C26" s="20" t="s">
        <v>52</v>
      </c>
      <c r="D26" s="19" t="s">
        <v>53</v>
      </c>
      <c r="E26" s="19"/>
      <c r="F26" s="13">
        <v>2</v>
      </c>
      <c r="G26" s="13"/>
      <c r="H26" s="14">
        <f ca="1">ROUND(SUM(INDIRECT(ADDRESS(ROW()+(-2), COLUMN()+(1), 1)),INDIRECT(ADDRESS(ROW()+(-6), COLUMN()+(1), 1))), 2)</f>
        <v>31.76</v>
      </c>
      <c r="I26" s="14">
        <f ca="1">ROUND(INDIRECT(ADDRESS(ROW()+(0), COLUMN()+(-3), 1))*INDIRECT(ADDRESS(ROW()+(0), COLUMN()+(-1), 1))/100, 2)</f>
        <v>0.64</v>
      </c>
    </row>
    <row r="27" spans="1:9" ht="13.50" thickBot="1" customHeight="1">
      <c r="A27" s="21" t="s">
        <v>54</v>
      </c>
      <c r="B27" s="21"/>
      <c r="C27" s="22"/>
      <c r="D27" s="23"/>
      <c r="E27" s="23"/>
      <c r="F27" s="24" t="s">
        <v>55</v>
      </c>
      <c r="G27" s="24"/>
      <c r="H27" s="25"/>
      <c r="I27" s="26">
        <f ca="1">ROUND(SUM(INDIRECT(ADDRESS(ROW()+(-1), COLUMN()+(0), 1)),INDIRECT(ADDRESS(ROW()+(-3), COLUMN()+(0), 1)),INDIRECT(ADDRESS(ROW()+(-7), COLUMN()+(0), 1))), 2)</f>
        <v>32.4</v>
      </c>
    </row>
    <row r="30" spans="1:9" ht="13.50" thickBot="1" customHeight="1">
      <c r="A30" s="27" t="s">
        <v>56</v>
      </c>
      <c r="B30" s="27"/>
      <c r="C30" s="27"/>
      <c r="D30" s="27"/>
      <c r="E30" s="27" t="s">
        <v>57</v>
      </c>
      <c r="F30" s="27"/>
      <c r="G30" s="27" t="s">
        <v>58</v>
      </c>
      <c r="H30" s="27"/>
      <c r="I30" s="27" t="s">
        <v>59</v>
      </c>
    </row>
    <row r="31" spans="1:9" ht="13.50" thickBot="1" customHeight="1">
      <c r="A31" s="28" t="s">
        <v>60</v>
      </c>
      <c r="B31" s="28"/>
      <c r="C31" s="28"/>
      <c r="D31" s="28"/>
      <c r="E31" s="29">
        <v>112006</v>
      </c>
      <c r="F31" s="29"/>
      <c r="G31" s="29">
        <v>112007</v>
      </c>
      <c r="H31" s="29"/>
      <c r="I31" s="29" t="s">
        <v>61</v>
      </c>
    </row>
    <row r="32" spans="1:9" ht="24.00" thickBot="1" customHeight="1">
      <c r="A32" s="30" t="s">
        <v>62</v>
      </c>
      <c r="B32" s="30"/>
      <c r="C32" s="30"/>
      <c r="D32" s="30"/>
      <c r="E32" s="31"/>
      <c r="F32" s="31"/>
      <c r="G32" s="31"/>
      <c r="H32" s="31"/>
      <c r="I32" s="31"/>
    </row>
    <row r="33" spans="1:9" ht="13.50" thickBot="1" customHeight="1">
      <c r="A33" s="32" t="s">
        <v>63</v>
      </c>
      <c r="B33" s="32"/>
      <c r="C33" s="32"/>
      <c r="D33" s="32"/>
      <c r="E33" s="33">
        <v>112007</v>
      </c>
      <c r="F33" s="33"/>
      <c r="G33" s="33">
        <v>112007</v>
      </c>
      <c r="H33" s="33"/>
      <c r="I33" s="33"/>
    </row>
    <row r="34" spans="1:9" ht="13.50" thickBot="1" customHeight="1">
      <c r="A34" s="28" t="s">
        <v>64</v>
      </c>
      <c r="B34" s="28"/>
      <c r="C34" s="28"/>
      <c r="D34" s="28"/>
      <c r="E34" s="29">
        <v>162010</v>
      </c>
      <c r="F34" s="29"/>
      <c r="G34" s="29">
        <v>1.12201e+006</v>
      </c>
      <c r="H34" s="29"/>
      <c r="I34" s="29" t="s">
        <v>65</v>
      </c>
    </row>
    <row r="35" spans="1:9" ht="13.50" thickBot="1" customHeight="1">
      <c r="A35" s="32" t="s">
        <v>66</v>
      </c>
      <c r="B35" s="32"/>
      <c r="C35" s="32"/>
      <c r="D35" s="32"/>
      <c r="E35" s="33"/>
      <c r="F35" s="33"/>
      <c r="G35" s="33"/>
      <c r="H35" s="33"/>
      <c r="I35" s="33"/>
    </row>
    <row r="36" spans="1:9" ht="13.50" thickBot="1" customHeight="1">
      <c r="A36" s="28" t="s">
        <v>67</v>
      </c>
      <c r="B36" s="28"/>
      <c r="C36" s="28"/>
      <c r="D36" s="28"/>
      <c r="E36" s="29">
        <v>132006</v>
      </c>
      <c r="F36" s="29"/>
      <c r="G36" s="29">
        <v>132007</v>
      </c>
      <c r="H36" s="29"/>
      <c r="I36" s="29" t="s">
        <v>68</v>
      </c>
    </row>
    <row r="37" spans="1:9" ht="13.50" thickBot="1" customHeight="1">
      <c r="A37" s="30" t="s">
        <v>69</v>
      </c>
      <c r="B37" s="30"/>
      <c r="C37" s="30"/>
      <c r="D37" s="30"/>
      <c r="E37" s="31"/>
      <c r="F37" s="31"/>
      <c r="G37" s="31"/>
      <c r="H37" s="31"/>
      <c r="I37" s="31"/>
    </row>
    <row r="38" spans="1:9" ht="13.50" thickBot="1" customHeight="1">
      <c r="A38" s="32" t="s">
        <v>70</v>
      </c>
      <c r="B38" s="32"/>
      <c r="C38" s="32"/>
      <c r="D38" s="32"/>
      <c r="E38" s="33">
        <v>112007</v>
      </c>
      <c r="F38" s="33"/>
      <c r="G38" s="33">
        <v>112007</v>
      </c>
      <c r="H38" s="33"/>
      <c r="I38" s="33"/>
    </row>
    <row r="39" spans="1:9" ht="13.50" thickBot="1" customHeight="1">
      <c r="A39" s="28" t="s">
        <v>71</v>
      </c>
      <c r="B39" s="28"/>
      <c r="C39" s="28"/>
      <c r="D39" s="28"/>
      <c r="E39" s="29">
        <v>1.11201e+006</v>
      </c>
      <c r="F39" s="29"/>
      <c r="G39" s="29">
        <v>1.11201e+006</v>
      </c>
      <c r="H39" s="29"/>
      <c r="I39" s="29" t="s">
        <v>72</v>
      </c>
    </row>
    <row r="40" spans="1:9" ht="24.00" thickBot="1" customHeight="1">
      <c r="A40" s="32" t="s">
        <v>73</v>
      </c>
      <c r="B40" s="32"/>
      <c r="C40" s="32"/>
      <c r="D40" s="32"/>
      <c r="E40" s="33"/>
      <c r="F40" s="33"/>
      <c r="G40" s="33"/>
      <c r="H40" s="33"/>
      <c r="I40" s="33"/>
    </row>
    <row r="43" spans="1:1" ht="33.75" thickBot="1" customHeight="1">
      <c r="A43" s="1" t="s">
        <v>74</v>
      </c>
      <c r="B43" s="1"/>
      <c r="C43" s="1"/>
      <c r="D43" s="1"/>
      <c r="E43" s="1"/>
      <c r="F43" s="1"/>
      <c r="G43" s="1"/>
      <c r="H43" s="1"/>
      <c r="I43" s="1"/>
    </row>
    <row r="44" spans="1:1" ht="33.75" thickBot="1" customHeight="1">
      <c r="A44" s="1" t="s">
        <v>75</v>
      </c>
      <c r="B44" s="1"/>
      <c r="C44" s="1"/>
      <c r="D44" s="1"/>
      <c r="E44" s="1"/>
      <c r="F44" s="1"/>
      <c r="G44" s="1"/>
      <c r="H44" s="1"/>
      <c r="I44" s="1"/>
    </row>
    <row r="45" spans="1:1" ht="33.75" thickBot="1" customHeight="1">
      <c r="A45" s="1" t="s">
        <v>76</v>
      </c>
      <c r="B45" s="1"/>
      <c r="C45" s="1"/>
      <c r="D45" s="1"/>
      <c r="E45" s="1"/>
      <c r="F45" s="1"/>
      <c r="G45" s="1"/>
      <c r="H45" s="1"/>
      <c r="I45" s="1"/>
    </row>
  </sheetData>
  <mergeCells count="95">
    <mergeCell ref="A1:I1"/>
    <mergeCell ref="C3:I3"/>
    <mergeCell ref="A5:I5"/>
    <mergeCell ref="A8:B8"/>
    <mergeCell ref="D8:E8"/>
    <mergeCell ref="F8:G8"/>
    <mergeCell ref="A9:B9"/>
    <mergeCell ref="D9:G9"/>
    <mergeCell ref="A10:B10"/>
    <mergeCell ref="D10:E10"/>
    <mergeCell ref="F10:G10"/>
    <mergeCell ref="A11:B11"/>
    <mergeCell ref="D11:E11"/>
    <mergeCell ref="F11:G11"/>
    <mergeCell ref="A12:B12"/>
    <mergeCell ref="D12:E12"/>
    <mergeCell ref="F12:G12"/>
    <mergeCell ref="A13:B13"/>
    <mergeCell ref="D13:E13"/>
    <mergeCell ref="F13:G13"/>
    <mergeCell ref="A14:B14"/>
    <mergeCell ref="D14:E14"/>
    <mergeCell ref="F14:G14"/>
    <mergeCell ref="A15:B15"/>
    <mergeCell ref="D15:E15"/>
    <mergeCell ref="F15:G15"/>
    <mergeCell ref="A16:B16"/>
    <mergeCell ref="D16:E16"/>
    <mergeCell ref="F16:G16"/>
    <mergeCell ref="A17:B17"/>
    <mergeCell ref="D17:E17"/>
    <mergeCell ref="F17:G17"/>
    <mergeCell ref="A18:B18"/>
    <mergeCell ref="D18:E18"/>
    <mergeCell ref="F18:G18"/>
    <mergeCell ref="A19:B19"/>
    <mergeCell ref="D19:E19"/>
    <mergeCell ref="F19:G19"/>
    <mergeCell ref="A20:B20"/>
    <mergeCell ref="D20:E20"/>
    <mergeCell ref="F20:H20"/>
    <mergeCell ref="A21:B21"/>
    <mergeCell ref="D21:G21"/>
    <mergeCell ref="A22:B22"/>
    <mergeCell ref="D22:E22"/>
    <mergeCell ref="F22:G22"/>
    <mergeCell ref="A23:B23"/>
    <mergeCell ref="D23:E23"/>
    <mergeCell ref="F23:G23"/>
    <mergeCell ref="A24:B24"/>
    <mergeCell ref="D24:E24"/>
    <mergeCell ref="F24:H24"/>
    <mergeCell ref="A25:B25"/>
    <mergeCell ref="D25:G25"/>
    <mergeCell ref="A26:B26"/>
    <mergeCell ref="D26:E26"/>
    <mergeCell ref="F26:G26"/>
    <mergeCell ref="A27:E27"/>
    <mergeCell ref="F27:H27"/>
    <mergeCell ref="A30:D30"/>
    <mergeCell ref="E30:F30"/>
    <mergeCell ref="G30:H30"/>
    <mergeCell ref="A31:D31"/>
    <mergeCell ref="E31:F31"/>
    <mergeCell ref="G31:H31"/>
    <mergeCell ref="I31:I33"/>
    <mergeCell ref="A32:D32"/>
    <mergeCell ref="E32:F32"/>
    <mergeCell ref="G32:H32"/>
    <mergeCell ref="A33:D33"/>
    <mergeCell ref="E33:F33"/>
    <mergeCell ref="G33:H33"/>
    <mergeCell ref="A34:D34"/>
    <mergeCell ref="E34:F35"/>
    <mergeCell ref="G34:H35"/>
    <mergeCell ref="I34:I35"/>
    <mergeCell ref="A35:D35"/>
    <mergeCell ref="A36:D36"/>
    <mergeCell ref="E36:F36"/>
    <mergeCell ref="G36:H36"/>
    <mergeCell ref="I36:I38"/>
    <mergeCell ref="A37:D37"/>
    <mergeCell ref="E37:F37"/>
    <mergeCell ref="G37:H37"/>
    <mergeCell ref="A38:D38"/>
    <mergeCell ref="E38:F38"/>
    <mergeCell ref="G38:H38"/>
    <mergeCell ref="A39:D39"/>
    <mergeCell ref="E39:F40"/>
    <mergeCell ref="G39:H40"/>
    <mergeCell ref="I39:I40"/>
    <mergeCell ref="A40:D40"/>
    <mergeCell ref="A43:I43"/>
    <mergeCell ref="A44:I44"/>
    <mergeCell ref="A45:I45"/>
  </mergeCells>
  <pageMargins left="0.147638" right="0.147638" top="0.206693" bottom="0.206693" header="0.0" footer="0.0"/>
  <pageSetup paperSize="9" orientation="portrait"/>
  <rowBreaks count="0" manualBreakCount="0">
    </rowBreaks>
</worksheet>
</file>